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6"/>
  </bookViews>
  <sheets>
    <sheet name="封皮" sheetId="1" r:id="rId1"/>
    <sheet name="承诺书" sheetId="2" r:id="rId2"/>
    <sheet name="行政许可" sheetId="3" r:id="rId3"/>
    <sheet name="主要污染物排放和碳排放" sheetId="4" r:id="rId4"/>
    <sheet name="企业基本信息" sheetId="5" r:id="rId5"/>
    <sheet name="企业环境管理信息" sheetId="7" r:id="rId6"/>
    <sheet name="污染物产生治理排放" sheetId="8" r:id="rId7"/>
    <sheet name="碳排放、应急" sheetId="10" r:id="rId8"/>
  </sheets>
  <calcPr calcId="144525"/>
</workbook>
</file>

<file path=xl/calcChain.xml><?xml version="1.0" encoding="utf-8"?>
<calcChain xmlns="http://schemas.openxmlformats.org/spreadsheetml/2006/main">
  <c r="I28" i="4" l="1"/>
  <c r="H28" i="4"/>
  <c r="G28" i="4"/>
  <c r="F28" i="4"/>
  <c r="E28" i="4"/>
  <c r="I27" i="4"/>
  <c r="H27" i="4"/>
  <c r="G27" i="4"/>
  <c r="F27" i="4"/>
  <c r="E27" i="4"/>
  <c r="I25" i="4" l="1"/>
  <c r="H25" i="4"/>
  <c r="G25" i="4"/>
  <c r="F25" i="4"/>
  <c r="E25" i="4"/>
  <c r="I65" i="8"/>
  <c r="I66" i="8"/>
  <c r="I67" i="8"/>
  <c r="I68" i="8"/>
  <c r="I69" i="8"/>
  <c r="I64" i="8"/>
  <c r="E17" i="8" l="1"/>
  <c r="E19" i="8"/>
  <c r="E18" i="8"/>
  <c r="D21" i="7"/>
  <c r="D13" i="7"/>
  <c r="F26" i="4"/>
  <c r="E26" i="4"/>
  <c r="E18" i="4"/>
  <c r="F18" i="4"/>
  <c r="G18" i="4"/>
  <c r="H18" i="4"/>
  <c r="E19" i="4"/>
  <c r="F19" i="4"/>
  <c r="G19" i="4"/>
  <c r="H19" i="4"/>
  <c r="E20" i="4"/>
  <c r="F20" i="4"/>
  <c r="G20" i="4"/>
  <c r="H20" i="4"/>
  <c r="E21" i="4"/>
  <c r="F21" i="4"/>
  <c r="G21" i="4"/>
  <c r="H21" i="4"/>
  <c r="E22" i="4"/>
  <c r="F22" i="4"/>
  <c r="G22" i="4"/>
  <c r="H22" i="4"/>
  <c r="F17" i="4"/>
  <c r="G17" i="4"/>
  <c r="H17" i="4"/>
  <c r="E17" i="4"/>
  <c r="G14" i="4"/>
  <c r="G26" i="4" s="1"/>
  <c r="H14" i="4"/>
  <c r="H26" i="4" s="1"/>
  <c r="I14" i="4" l="1"/>
  <c r="I26" i="4" s="1"/>
  <c r="H12" i="4"/>
  <c r="H24" i="4" s="1"/>
  <c r="H11" i="4"/>
  <c r="H23" i="4" s="1"/>
  <c r="G12" i="4"/>
  <c r="G11" i="4"/>
  <c r="I9" i="4"/>
  <c r="I21" i="4" s="1"/>
  <c r="I10" i="4"/>
  <c r="I22" i="4" s="1"/>
  <c r="F12" i="4"/>
  <c r="F24" i="4" s="1"/>
  <c r="F11" i="4"/>
  <c r="F23" i="4" s="1"/>
  <c r="E12" i="4"/>
  <c r="E24" i="4" s="1"/>
  <c r="E11" i="4"/>
  <c r="E23" i="4" s="1"/>
  <c r="I5" i="4"/>
  <c r="I17" i="4" s="1"/>
  <c r="I6" i="4"/>
  <c r="I18" i="4" s="1"/>
  <c r="I7" i="4"/>
  <c r="I19" i="4" s="1"/>
  <c r="I8" i="4"/>
  <c r="I20" i="4" s="1"/>
  <c r="I12" i="4" l="1"/>
  <c r="I24" i="4" s="1"/>
  <c r="G24" i="4"/>
  <c r="I11" i="4"/>
  <c r="I23" i="4" s="1"/>
  <c r="G23" i="4"/>
</calcChain>
</file>

<file path=xl/sharedStrings.xml><?xml version="1.0" encoding="utf-8"?>
<sst xmlns="http://schemas.openxmlformats.org/spreadsheetml/2006/main" count="747" uniqueCount="418">
  <si>
    <t>承诺书</t>
  </si>
  <si>
    <t>市生态环境局：</t>
  </si>
  <si>
    <t>法定代表人：（签字）</t>
  </si>
  <si>
    <t>环保工作负责人：（签字）</t>
  </si>
  <si>
    <t>日期：</t>
  </si>
  <si>
    <t>重点排污单位年度报告</t>
  </si>
  <si>
    <t>（年报）</t>
  </si>
  <si>
    <t>单位名称：</t>
  </si>
  <si>
    <t>荣成青木高新材料有限公司</t>
  </si>
  <si>
    <t>统一社会信用代码：</t>
  </si>
  <si>
    <t>913710005903089014</t>
  </si>
  <si>
    <t>报告年度：</t>
  </si>
  <si>
    <t>法定代表人（实际负责人）:</t>
  </si>
  <si>
    <t>雷光</t>
  </si>
  <si>
    <t>技术负责人：</t>
  </si>
  <si>
    <t xml:space="preserve">王晓玲 </t>
  </si>
  <si>
    <t>固定电话：</t>
  </si>
  <si>
    <t>0631-7691651</t>
  </si>
  <si>
    <t>移动电话：</t>
  </si>
  <si>
    <t>18763155667</t>
  </si>
  <si>
    <t>单位名称（盖章）</t>
  </si>
  <si>
    <t>编制日期：</t>
  </si>
  <si>
    <t xml:space="preserve">    荣成青木高新材料有限公司承诺提交的年度环境信息依法披露报告中各项内容和数据均真实、准确、完整，不存在虚假记载、误导性陈述或重大遗漏，并愿承担相应的法律责任。我单位将自觉接受生态环境主管部门监管和社会公众监督，如提交的内容和数据与实际情况不符，将积极配合调查，并依法接受处罚。
特此承诺。</t>
    <phoneticPr fontId="1" type="noConversion"/>
  </si>
  <si>
    <t>一、关键环境信息提要</t>
    <phoneticPr fontId="1" type="noConversion"/>
  </si>
  <si>
    <t>（一）年度生态环境行政许可变更</t>
    <phoneticPr fontId="1" type="noConversion"/>
  </si>
  <si>
    <t>表1-1年度生态环境行政许可变更情况汇总表</t>
    <phoneticPr fontId="1" type="noConversion"/>
  </si>
  <si>
    <t>变更情况</t>
  </si>
  <si>
    <t>项目名称</t>
  </si>
  <si>
    <t>目前进度</t>
  </si>
  <si>
    <t>审批部门</t>
  </si>
  <si>
    <t>批复文号</t>
  </si>
  <si>
    <t>批复日期</t>
  </si>
  <si>
    <t>新增</t>
  </si>
  <si>
    <t>碳酸亚乙烯酯精馏技改项目</t>
  </si>
  <si>
    <t>已完成</t>
  </si>
  <si>
    <t>威海市生态环境局</t>
  </si>
  <si>
    <t>2021.10.13</t>
  </si>
  <si>
    <t>变更</t>
  </si>
  <si>
    <t>延续</t>
  </si>
  <si>
    <t>撤销</t>
  </si>
  <si>
    <t>正在申请</t>
  </si>
  <si>
    <t>威环荣审报告表【2021】01029号</t>
  </si>
  <si>
    <t>表1-2年度生态环境行政许可变更情况汇总表</t>
    <phoneticPr fontId="1" type="noConversion"/>
  </si>
  <si>
    <t>排放口类型</t>
  </si>
  <si>
    <t>排放口编码</t>
  </si>
  <si>
    <t>排放口名称</t>
  </si>
  <si>
    <t>污染物</t>
  </si>
  <si>
    <t>实际排放量（吨）</t>
  </si>
  <si>
    <t>备注</t>
  </si>
  <si>
    <t>年度合计</t>
  </si>
  <si>
    <t>废气</t>
  </si>
  <si>
    <t>NOx</t>
  </si>
  <si>
    <t>VOCs</t>
  </si>
  <si>
    <t>颗粒物</t>
  </si>
  <si>
    <t>SO2</t>
  </si>
  <si>
    <t>废水</t>
  </si>
  <si>
    <t>COD</t>
  </si>
  <si>
    <t>TN</t>
  </si>
  <si>
    <t>TP</t>
  </si>
  <si>
    <t>有毒有害物质</t>
  </si>
  <si>
    <t>碳</t>
  </si>
  <si>
    <t>全厂合计</t>
  </si>
  <si>
    <t>1季度</t>
  </si>
  <si>
    <t>2季度</t>
  </si>
  <si>
    <t>3季度</t>
  </si>
  <si>
    <t>4季度</t>
  </si>
  <si>
    <t>一般固废*</t>
  </si>
  <si>
    <t>危险废物*</t>
  </si>
  <si>
    <r>
      <t>NH</t>
    </r>
    <r>
      <rPr>
        <vertAlign val="subscript"/>
        <sz val="10.5"/>
        <color theme="1"/>
        <rFont val="仿宋"/>
        <family val="3"/>
        <charset val="134"/>
      </rPr>
      <t>3</t>
    </r>
    <r>
      <rPr>
        <sz val="10.5"/>
        <color theme="1"/>
        <rFont val="仿宋"/>
        <family val="3"/>
        <charset val="134"/>
      </rPr>
      <t>-N</t>
    </r>
  </si>
  <si>
    <t>*固（危）废指产生量</t>
    <phoneticPr fontId="1" type="noConversion"/>
  </si>
  <si>
    <t>DA004</t>
  </si>
  <si>
    <t>DA004</t>
    <phoneticPr fontId="1" type="noConversion"/>
  </si>
  <si>
    <t>4T锅炉排放口</t>
    <phoneticPr fontId="1" type="noConversion"/>
  </si>
  <si>
    <t>二车间废气排气筒
三车间合成排气筒
三车间精馏排气筒
1000TVC车间排气筒</t>
    <phoneticPr fontId="1" type="noConversion"/>
  </si>
  <si>
    <t>DA001
DA002
DA003
DA005</t>
    <phoneticPr fontId="1" type="noConversion"/>
  </si>
  <si>
    <t>生活污水排放口</t>
  </si>
  <si>
    <t>DW001</t>
    <phoneticPr fontId="1" type="noConversion"/>
  </si>
  <si>
    <t>生活污水排放口</t>
    <phoneticPr fontId="1" type="noConversion"/>
  </si>
  <si>
    <t>TN</t>
    <phoneticPr fontId="1" type="noConversion"/>
  </si>
  <si>
    <t>TP</t>
    <phoneticPr fontId="1" type="noConversion"/>
  </si>
  <si>
    <t>-</t>
    <phoneticPr fontId="1" type="noConversion"/>
  </si>
  <si>
    <t>有毒有害物质</t>
    <phoneticPr fontId="1" type="noConversion"/>
  </si>
  <si>
    <t>（二）年度主要污染物排放和碳排放</t>
    <phoneticPr fontId="1" type="noConversion"/>
  </si>
  <si>
    <t>（三）生态环境行政处罚、司法判决等</t>
    <phoneticPr fontId="1" type="noConversion"/>
  </si>
  <si>
    <t>类别</t>
  </si>
  <si>
    <t>事由</t>
  </si>
  <si>
    <t>部门</t>
  </si>
  <si>
    <t>文号</t>
  </si>
  <si>
    <t>日期</t>
  </si>
  <si>
    <t>罚款</t>
  </si>
  <si>
    <t>行政处罚</t>
  </si>
  <si>
    <t>司法判决</t>
  </si>
  <si>
    <t>表1-3生态环境行政处罚、司法判决情况汇总表</t>
    <phoneticPr fontId="1" type="noConversion"/>
  </si>
  <si>
    <t>-</t>
    <phoneticPr fontId="1" type="noConversion"/>
  </si>
  <si>
    <t>项目</t>
  </si>
  <si>
    <t>内容</t>
  </si>
  <si>
    <t>执行情况</t>
  </si>
  <si>
    <t>（一）排污单位基本信息</t>
  </si>
  <si>
    <t>单位名称</t>
  </si>
  <si>
    <t>注册地址</t>
  </si>
  <si>
    <t>邮政编码</t>
  </si>
  <si>
    <t>生产经营场所地址</t>
  </si>
  <si>
    <t>行业类别</t>
  </si>
  <si>
    <t>生产经营场所中心经度</t>
  </si>
  <si>
    <t>生产经营场所中心纬度</t>
  </si>
  <si>
    <t>统一社会信用代码</t>
  </si>
  <si>
    <t>技术负责人</t>
  </si>
  <si>
    <t>联系电话</t>
  </si>
  <si>
    <t>（二）企业属性</t>
  </si>
  <si>
    <t>是否属于重点排污单位</t>
  </si>
  <si>
    <t>（三）主要生产工艺名称</t>
  </si>
  <si>
    <t>表2-1企业基本信息表</t>
  </si>
  <si>
    <t xml:space="preserve">否 </t>
  </si>
  <si>
    <t>企业性质*</t>
  </si>
  <si>
    <t>（三）主要产品及服务**</t>
  </si>
  <si>
    <r>
      <t>是否属于</t>
    </r>
    <r>
      <rPr>
        <sz val="11.5"/>
        <color theme="1"/>
        <rFont val="仿宋"/>
        <family val="3"/>
        <charset val="134"/>
      </rPr>
      <t>实施强制性清洁生产审核的企业</t>
    </r>
  </si>
  <si>
    <t>荣成青木高新材料有限公司</t>
    <phoneticPr fontId="1" type="noConversion"/>
  </si>
  <si>
    <t>荣成市兴裕路8号</t>
    <phoneticPr fontId="1" type="noConversion"/>
  </si>
  <si>
    <t>C2661专用化学品制造、锅炉</t>
    <phoneticPr fontId="1" type="noConversion"/>
  </si>
  <si>
    <t>913710005903089014</t>
    <phoneticPr fontId="1" type="noConversion"/>
  </si>
  <si>
    <t>王晓玲</t>
    <phoneticPr fontId="1" type="noConversion"/>
  </si>
  <si>
    <t>是</t>
    <phoneticPr fontId="1" type="noConversion"/>
  </si>
  <si>
    <t>否</t>
    <phoneticPr fontId="1" type="noConversion"/>
  </si>
  <si>
    <t>碳酸亚乙烯脂</t>
    <phoneticPr fontId="1" type="noConversion"/>
  </si>
  <si>
    <t>氟代碳酸乙烯脂</t>
    <phoneticPr fontId="1" type="noConversion"/>
  </si>
  <si>
    <t>合成、离心、粗蒸、精馏、纯化、灌装</t>
    <phoneticPr fontId="1" type="noConversion"/>
  </si>
  <si>
    <t>注：1*指属于国有企业、民营企业、外资企业、集体企业、上市公司、发债企业等企业性质。2**属于国家、地方等公布的鼓励类、限制类或淘汰类目录（名录）3对于选择“变化”的，应在“原因分析”中详细说明。</t>
    <phoneticPr fontId="1" type="noConversion"/>
  </si>
  <si>
    <t>民营企业</t>
    <phoneticPr fontId="1" type="noConversion"/>
  </si>
  <si>
    <t>（一）生态环境行政许可信息</t>
    <phoneticPr fontId="1" type="noConversion"/>
  </si>
  <si>
    <t>表3-1企业环境管理信息汇总表</t>
    <phoneticPr fontId="1" type="noConversion"/>
  </si>
  <si>
    <t>许可名称</t>
  </si>
  <si>
    <t>编号</t>
  </si>
  <si>
    <t>审批文件</t>
  </si>
  <si>
    <t>核发机关</t>
  </si>
  <si>
    <t>获取时间</t>
  </si>
  <si>
    <t>有效期限</t>
  </si>
  <si>
    <t>主要许可事项</t>
  </si>
  <si>
    <t>税目</t>
  </si>
  <si>
    <t>缴纳额</t>
  </si>
  <si>
    <t>实际缴纳额</t>
  </si>
  <si>
    <t>减免情况</t>
  </si>
  <si>
    <t>（一）废气</t>
  </si>
  <si>
    <t>（二）废水</t>
  </si>
  <si>
    <t>（三）固体废物</t>
  </si>
  <si>
    <t>一般固废</t>
  </si>
  <si>
    <t>危险废物</t>
  </si>
  <si>
    <t>（四）噪声</t>
  </si>
  <si>
    <t>合计</t>
  </si>
  <si>
    <t>减免后合计</t>
  </si>
  <si>
    <t>类型</t>
  </si>
  <si>
    <t>投保保额</t>
  </si>
  <si>
    <t>是否当年新增投保</t>
  </si>
  <si>
    <t>投保时间</t>
  </si>
  <si>
    <t>投保截止日期</t>
  </si>
  <si>
    <t>承保公司</t>
  </si>
  <si>
    <t>评价机构</t>
  </si>
  <si>
    <t>前一年等级</t>
  </si>
  <si>
    <t>当年等级</t>
  </si>
  <si>
    <t>变化原因</t>
  </si>
  <si>
    <t>排污许可证</t>
    <phoneticPr fontId="1" type="noConversion"/>
  </si>
  <si>
    <r>
      <t>NH</t>
    </r>
    <r>
      <rPr>
        <vertAlign val="subscript"/>
        <sz val="11"/>
        <color theme="1"/>
        <rFont val="仿宋"/>
        <family val="3"/>
        <charset val="134"/>
      </rPr>
      <t>3</t>
    </r>
    <r>
      <rPr>
        <sz val="11"/>
        <color theme="1"/>
        <rFont val="仿宋"/>
        <family val="3"/>
        <charset val="134"/>
      </rPr>
      <t>-N</t>
    </r>
  </si>
  <si>
    <t>减征或免征情况</t>
  </si>
  <si>
    <t>913710005903089014001V</t>
    <phoneticPr fontId="1" type="noConversion"/>
  </si>
  <si>
    <t>威海市生态环境局</t>
    <phoneticPr fontId="1" type="noConversion"/>
  </si>
  <si>
    <t>《排污许可证管理办法（试行）》及地方环保部门有关规定</t>
    <phoneticPr fontId="1" type="noConversion"/>
  </si>
  <si>
    <t>废气、废水</t>
    <phoneticPr fontId="1" type="noConversion"/>
  </si>
  <si>
    <t>（二）环境保护税缴纳信息</t>
    <phoneticPr fontId="1" type="noConversion"/>
  </si>
  <si>
    <t>表3-2 环境保护税缴纳信息表</t>
    <phoneticPr fontId="1" type="noConversion"/>
  </si>
  <si>
    <t>（三）投保环境污染责任保险信息</t>
    <phoneticPr fontId="1" type="noConversion"/>
  </si>
  <si>
    <t>表3-3投保环境污染责任保险信息汇总表</t>
    <phoneticPr fontId="1" type="noConversion"/>
  </si>
  <si>
    <t>（四）环保信用评价等级</t>
    <phoneticPr fontId="1" type="noConversion"/>
  </si>
  <si>
    <t>二、企业基本信息</t>
    <phoneticPr fontId="1" type="noConversion"/>
  </si>
  <si>
    <t>三、企业环境管理信息</t>
    <phoneticPr fontId="1" type="noConversion"/>
  </si>
  <si>
    <t>表3-4环保信用评价等级汇总表</t>
    <phoneticPr fontId="1" type="noConversion"/>
  </si>
  <si>
    <t>（一）污染防治设施信息</t>
    <phoneticPr fontId="1" type="noConversion"/>
  </si>
  <si>
    <t>1.污染防治设施正常运行信息表</t>
    <phoneticPr fontId="1" type="noConversion"/>
  </si>
  <si>
    <t>表4-1-1污染防治设施信息表</t>
    <phoneticPr fontId="1" type="noConversion"/>
  </si>
  <si>
    <t>设施名称</t>
  </si>
  <si>
    <t>产污环节</t>
  </si>
  <si>
    <t>处理的污染物</t>
  </si>
  <si>
    <t>排放口编号</t>
  </si>
  <si>
    <t>第三方运维单位</t>
  </si>
  <si>
    <t>名称</t>
  </si>
  <si>
    <t>联系人</t>
  </si>
  <si>
    <t>联系方式</t>
  </si>
  <si>
    <t>四、污染物产生、治理与排放信息</t>
    <phoneticPr fontId="1" type="noConversion"/>
  </si>
  <si>
    <t>尾气吸收塔</t>
    <phoneticPr fontId="1" type="noConversion"/>
  </si>
  <si>
    <t>合成、离心、粗蒸、精馏</t>
    <phoneticPr fontId="1" type="noConversion"/>
  </si>
  <si>
    <t>VOCs</t>
    <phoneticPr fontId="1" type="noConversion"/>
  </si>
  <si>
    <t>-</t>
    <phoneticPr fontId="1" type="noConversion"/>
  </si>
  <si>
    <t>锅炉排气筒</t>
    <phoneticPr fontId="1" type="noConversion"/>
  </si>
  <si>
    <t>锅炉</t>
    <phoneticPr fontId="1" type="noConversion"/>
  </si>
  <si>
    <t>Nox
颗粒物
SO2</t>
    <phoneticPr fontId="1" type="noConversion"/>
  </si>
  <si>
    <t>锅炉排气筒</t>
    <phoneticPr fontId="1" type="noConversion"/>
  </si>
  <si>
    <t>DN004</t>
    <phoneticPr fontId="1" type="noConversion"/>
  </si>
  <si>
    <t>DA001
DA002
DA003
DA005</t>
    <phoneticPr fontId="1" type="noConversion"/>
  </si>
  <si>
    <r>
      <t>2.</t>
    </r>
    <r>
      <rPr>
        <sz val="12"/>
        <color theme="1"/>
        <rFont val="仿宋"/>
        <family val="3"/>
        <charset val="134"/>
      </rPr>
      <t>污染防治设施非正常运行信息</t>
    </r>
    <phoneticPr fontId="1" type="noConversion"/>
  </si>
  <si>
    <t>表4-1-2污染防治设施非正常运行信息表</t>
    <phoneticPr fontId="1" type="noConversion"/>
  </si>
  <si>
    <t>次数</t>
  </si>
  <si>
    <t>时长</t>
  </si>
  <si>
    <t>主要原因</t>
  </si>
  <si>
    <t>应对措施</t>
  </si>
  <si>
    <t>（二）主要水污染物、大气污染物排放相关信息</t>
    <phoneticPr fontId="1" type="noConversion"/>
  </si>
  <si>
    <t>1.水污染物和有组织大气污染物排放相关信息</t>
    <phoneticPr fontId="1" type="noConversion"/>
  </si>
  <si>
    <t>表4-2-1水污染物和有组织大气污染物排放信息表</t>
    <phoneticPr fontId="1" type="noConversion"/>
  </si>
  <si>
    <t>是否安装在线监测设备</t>
  </si>
  <si>
    <t>在线监测设备名称和型号</t>
  </si>
  <si>
    <t>是否与环境部门联网</t>
  </si>
  <si>
    <t>DA001</t>
  </si>
  <si>
    <t>DA002</t>
  </si>
  <si>
    <t>DA003</t>
  </si>
  <si>
    <t>DA005</t>
  </si>
  <si>
    <t>NH3-N</t>
  </si>
  <si>
    <t>二车间废气排气筒
三车间合成排气筒
三车间精馏排气筒
1000TVC车间排气筒</t>
    <phoneticPr fontId="1" type="noConversion"/>
  </si>
  <si>
    <t>三车间合成排气筒</t>
  </si>
  <si>
    <t>三车间精馏排气筒</t>
  </si>
  <si>
    <t>1000TVC车间排气筒</t>
  </si>
  <si>
    <t>4T锅炉</t>
    <phoneticPr fontId="1" type="noConversion"/>
  </si>
  <si>
    <t>二车间废气排气筒</t>
    <phoneticPr fontId="1" type="noConversion"/>
  </si>
  <si>
    <t>DW001</t>
    <phoneticPr fontId="1" type="noConversion"/>
  </si>
  <si>
    <t>未检出
（＜3）</t>
    <phoneticPr fontId="1" type="noConversion"/>
  </si>
  <si>
    <t>排放浓度年均值（mg/m³、mg/L）</t>
    <phoneticPr fontId="1" type="noConversion"/>
  </si>
  <si>
    <t>实际排放总量(kg）</t>
    <phoneticPr fontId="1" type="noConversion"/>
  </si>
  <si>
    <t>2.无组织大气污染物排放相关信息</t>
    <phoneticPr fontId="1" type="noConversion"/>
  </si>
  <si>
    <t>表4-2-2无组织排放污染物排放信息表</t>
    <phoneticPr fontId="1" type="noConversion"/>
  </si>
  <si>
    <t>监测点位名称</t>
  </si>
  <si>
    <t>实际排放浓度</t>
  </si>
  <si>
    <t>挥发性有机物</t>
    <phoneticPr fontId="1" type="noConversion"/>
  </si>
  <si>
    <t>厂界1#</t>
    <phoneticPr fontId="1" type="noConversion"/>
  </si>
  <si>
    <t>厂界2#</t>
  </si>
  <si>
    <t>厂界3#</t>
  </si>
  <si>
    <t>厂界4#</t>
  </si>
  <si>
    <t>臭氧浓度</t>
    <phoneticPr fontId="1" type="noConversion"/>
  </si>
  <si>
    <t>3.自行监测相关信息</t>
    <phoneticPr fontId="1" type="noConversion"/>
  </si>
  <si>
    <t>全年生产天数</t>
  </si>
  <si>
    <t>自行监测天数（次数）</t>
  </si>
  <si>
    <t>达标次数</t>
  </si>
  <si>
    <t>超标次数</t>
  </si>
  <si>
    <t>第三方检测机构</t>
  </si>
  <si>
    <t>资质</t>
  </si>
  <si>
    <t>表4-2-3自行监测相关信息表</t>
    <phoneticPr fontId="1" type="noConversion"/>
  </si>
  <si>
    <t>山东天弘质量检验中心有限公司</t>
    <phoneticPr fontId="1" type="noConversion"/>
  </si>
  <si>
    <t>181520341620</t>
    <phoneticPr fontId="1" type="noConversion"/>
  </si>
  <si>
    <t>生活污水排放口</t>
    <phoneticPr fontId="1" type="noConversion"/>
  </si>
  <si>
    <t>（三）工业固体废物的产生、贮存、流向和利用处置信息</t>
    <phoneticPr fontId="1" type="noConversion"/>
  </si>
  <si>
    <t>表4-3-1固体废物信息表</t>
    <phoneticPr fontId="1" type="noConversion"/>
  </si>
  <si>
    <t>种类</t>
  </si>
  <si>
    <t>成分</t>
  </si>
  <si>
    <t>等级</t>
  </si>
  <si>
    <t>产生量</t>
  </si>
  <si>
    <t>贮存量</t>
  </si>
  <si>
    <t>利用处置方式</t>
  </si>
  <si>
    <t>利用处置量</t>
  </si>
  <si>
    <t>表4-3-2一般工业固体废物贮存或自行利用处置信息表</t>
    <phoneticPr fontId="1" type="noConversion"/>
  </si>
  <si>
    <t>贮存</t>
  </si>
  <si>
    <t>自行利用处置</t>
  </si>
  <si>
    <t>场所或设施的类型</t>
  </si>
  <si>
    <t>面积</t>
  </si>
  <si>
    <t>累计贮存量</t>
  </si>
  <si>
    <t>经纬度坐标</t>
  </si>
  <si>
    <t>利用处置场所或设施的类型</t>
  </si>
  <si>
    <t>累计利用处置量</t>
  </si>
  <si>
    <t>表4-3-3一般工业固体废物委外利用处置信息表</t>
    <phoneticPr fontId="1" type="noConversion"/>
  </si>
  <si>
    <t>受托方名称</t>
  </si>
  <si>
    <t>资格</t>
  </si>
  <si>
    <t>技术能力</t>
  </si>
  <si>
    <t>运输</t>
  </si>
  <si>
    <t>表4-3-4危险废物信息表</t>
    <phoneticPr fontId="1" type="noConversion"/>
  </si>
  <si>
    <t>废物代码</t>
  </si>
  <si>
    <t>有害成分</t>
  </si>
  <si>
    <t>利用处置</t>
  </si>
  <si>
    <t>方式</t>
  </si>
  <si>
    <t>数量</t>
  </si>
  <si>
    <t>精馏釜残</t>
    <phoneticPr fontId="1" type="noConversion"/>
  </si>
  <si>
    <t>废有机溶媒</t>
    <phoneticPr fontId="1" type="noConversion"/>
  </si>
  <si>
    <t>废活性炭</t>
    <phoneticPr fontId="1" type="noConversion"/>
  </si>
  <si>
    <t>废内包装材料</t>
    <phoneticPr fontId="1" type="noConversion"/>
  </si>
  <si>
    <t>生化污泥</t>
    <phoneticPr fontId="1" type="noConversion"/>
  </si>
  <si>
    <t>废分子筛</t>
    <phoneticPr fontId="1" type="noConversion"/>
  </si>
  <si>
    <t>900-013-11</t>
    <phoneticPr fontId="1" type="noConversion"/>
  </si>
  <si>
    <t>900-404-06</t>
    <phoneticPr fontId="1" type="noConversion"/>
  </si>
  <si>
    <t>900-039-49</t>
    <phoneticPr fontId="1" type="noConversion"/>
  </si>
  <si>
    <t>900-041-49</t>
    <phoneticPr fontId="1" type="noConversion"/>
  </si>
  <si>
    <t>261-084-45</t>
    <phoneticPr fontId="1" type="noConversion"/>
  </si>
  <si>
    <t>聚合物</t>
    <phoneticPr fontId="1" type="noConversion"/>
  </si>
  <si>
    <t>碳酸二甲酯</t>
    <phoneticPr fontId="1" type="noConversion"/>
  </si>
  <si>
    <t>酯类有机物</t>
    <phoneticPr fontId="1" type="noConversion"/>
  </si>
  <si>
    <t>氟化钾及辅料内袋</t>
    <phoneticPr fontId="1" type="noConversion"/>
  </si>
  <si>
    <t>有害微生物</t>
    <phoneticPr fontId="1" type="noConversion"/>
  </si>
  <si>
    <t>D10</t>
    <phoneticPr fontId="1" type="noConversion"/>
  </si>
  <si>
    <t>D1</t>
    <phoneticPr fontId="1" type="noConversion"/>
  </si>
  <si>
    <t>表4-3-5危险废物贮存或自行利用处置信息表</t>
    <phoneticPr fontId="1" type="noConversion"/>
  </si>
  <si>
    <t>危废库</t>
    <phoneticPr fontId="1" type="noConversion"/>
  </si>
  <si>
    <t>面积（㎡）</t>
    <phoneticPr fontId="1" type="noConversion"/>
  </si>
  <si>
    <t>122°23′46.5″</t>
    <phoneticPr fontId="1" type="noConversion"/>
  </si>
  <si>
    <t>37°6′18.40″</t>
    <phoneticPr fontId="1" type="noConversion"/>
  </si>
  <si>
    <t xml:space="preserve">122°23′46.5″37°6′18.40″
</t>
    <phoneticPr fontId="1" type="noConversion"/>
  </si>
  <si>
    <t>累计贮存量(T)</t>
    <phoneticPr fontId="1" type="noConversion"/>
  </si>
  <si>
    <t>表4-3-6危险废物委外利用处置信息表</t>
    <phoneticPr fontId="1" type="noConversion"/>
  </si>
  <si>
    <t>危险废物转移联单</t>
  </si>
  <si>
    <t>山东东顺环保科技有限公司</t>
    <phoneticPr fontId="1" type="noConversion"/>
  </si>
  <si>
    <t>威危证2号
威危证（临）1号</t>
    <phoneticPr fontId="1" type="noConversion"/>
  </si>
  <si>
    <t>重庆环邦供应链管理有限公司</t>
    <phoneticPr fontId="1" type="noConversion"/>
  </si>
  <si>
    <t>是</t>
    <phoneticPr fontId="1" type="noConversion"/>
  </si>
  <si>
    <t>（四）排放的有毒有害物质信息</t>
    <phoneticPr fontId="1" type="noConversion"/>
  </si>
  <si>
    <t>表4-4排放的有毒有害物质信息表</t>
    <phoneticPr fontId="1" type="noConversion"/>
  </si>
  <si>
    <t>形态</t>
  </si>
  <si>
    <t>毒性</t>
  </si>
  <si>
    <t>排放浓度</t>
  </si>
  <si>
    <t>排放总量（Kg)</t>
    <phoneticPr fontId="1" type="noConversion"/>
  </si>
  <si>
    <t>（五）噪声排放信息</t>
    <phoneticPr fontId="1" type="noConversion"/>
  </si>
  <si>
    <t>表4-5噪声排放信息表</t>
    <phoneticPr fontId="1" type="noConversion"/>
  </si>
  <si>
    <t>点位编号</t>
  </si>
  <si>
    <t>点位名称</t>
  </si>
  <si>
    <t>位置</t>
  </si>
  <si>
    <t>排放限值</t>
  </si>
  <si>
    <t>实际排放值</t>
  </si>
  <si>
    <t>1#</t>
    <phoneticPr fontId="1" type="noConversion"/>
  </si>
  <si>
    <t>2#</t>
  </si>
  <si>
    <t>3#</t>
  </si>
  <si>
    <t>4#</t>
  </si>
  <si>
    <t>厂界</t>
    <phoneticPr fontId="1" type="noConversion"/>
  </si>
  <si>
    <t>东</t>
    <phoneticPr fontId="1" type="noConversion"/>
  </si>
  <si>
    <t>南</t>
    <phoneticPr fontId="1" type="noConversion"/>
  </si>
  <si>
    <t>西</t>
    <phoneticPr fontId="1" type="noConversion"/>
  </si>
  <si>
    <t>北</t>
    <phoneticPr fontId="1" type="noConversion"/>
  </si>
  <si>
    <t>执行标准dB(A)</t>
    <phoneticPr fontId="1" type="noConversion"/>
  </si>
  <si>
    <t>昼间</t>
    <phoneticPr fontId="1" type="noConversion"/>
  </si>
  <si>
    <t>夜间</t>
    <phoneticPr fontId="1" type="noConversion"/>
  </si>
  <si>
    <t>（六）施工扬尘信息</t>
    <phoneticPr fontId="1" type="noConversion"/>
  </si>
  <si>
    <t>表4-6施工扬尘信息表</t>
    <phoneticPr fontId="1" type="noConversion"/>
  </si>
  <si>
    <t>防治措施</t>
  </si>
  <si>
    <t>（七）排污许可管理信</t>
    <phoneticPr fontId="1" type="noConversion"/>
  </si>
  <si>
    <t>表4-7排污许可管理信息表</t>
    <phoneticPr fontId="1" type="noConversion"/>
  </si>
  <si>
    <t>执行报告类型</t>
  </si>
  <si>
    <t>应公开次数</t>
  </si>
  <si>
    <t>实际公开次数</t>
  </si>
  <si>
    <t>公开的网址</t>
  </si>
  <si>
    <t>年报</t>
  </si>
  <si>
    <t>季报</t>
    <phoneticPr fontId="1" type="noConversion"/>
  </si>
  <si>
    <t>（八）小结</t>
    <phoneticPr fontId="1" type="noConversion"/>
  </si>
  <si>
    <t>五、碳排放信息</t>
    <phoneticPr fontId="1" type="noConversion"/>
  </si>
  <si>
    <t xml:space="preserve">(一)信息披露情况报表 </t>
    <phoneticPr fontId="1" type="noConversion"/>
  </si>
  <si>
    <t>表5碳排放信息表</t>
    <phoneticPr fontId="1" type="noConversion"/>
  </si>
  <si>
    <t>排放设施</t>
  </si>
  <si>
    <t>核算方法</t>
  </si>
  <si>
    <t>年度碳实际排放量</t>
  </si>
  <si>
    <t>上一年度实际排放量</t>
  </si>
  <si>
    <t>汇总</t>
  </si>
  <si>
    <t>配额清缴情况</t>
  </si>
  <si>
    <t>六、生态环境应急信息</t>
    <phoneticPr fontId="1" type="noConversion"/>
  </si>
  <si>
    <t>(一)信息披露情况报表</t>
    <phoneticPr fontId="1" type="noConversion"/>
  </si>
  <si>
    <t>表6-1生态环境应急信息表</t>
    <phoneticPr fontId="1" type="noConversion"/>
  </si>
  <si>
    <t>(二)小结</t>
    <phoneticPr fontId="1" type="noConversion"/>
  </si>
  <si>
    <t>应急预案</t>
    <phoneticPr fontId="1" type="noConversion"/>
  </si>
  <si>
    <t>名称</t>
    <phoneticPr fontId="1" type="noConversion"/>
  </si>
  <si>
    <t>备案机关</t>
    <phoneticPr fontId="1" type="noConversion"/>
  </si>
  <si>
    <t>备案编号</t>
    <phoneticPr fontId="1" type="noConversion"/>
  </si>
  <si>
    <t>现有生态环境应急资源</t>
    <phoneticPr fontId="1" type="noConversion"/>
  </si>
  <si>
    <t>突发环境事件</t>
    <phoneticPr fontId="1" type="noConversion"/>
  </si>
  <si>
    <t>发生时间</t>
    <phoneticPr fontId="1" type="noConversion"/>
  </si>
  <si>
    <t>发生原因</t>
    <phoneticPr fontId="1" type="noConversion"/>
  </si>
  <si>
    <t>处置情况</t>
    <phoneticPr fontId="1" type="noConversion"/>
  </si>
  <si>
    <t>荣成青木高新材料有限公司突发环境事件应急预案</t>
    <phoneticPr fontId="1" type="noConversion"/>
  </si>
  <si>
    <t>威海市生态环境局荣成分局</t>
    <phoneticPr fontId="1" type="noConversion"/>
  </si>
  <si>
    <t>371082-2021-J106-L</t>
    <phoneticPr fontId="1" type="noConversion"/>
  </si>
  <si>
    <t>-</t>
    <phoneticPr fontId="1" type="noConversion"/>
  </si>
  <si>
    <t>表6-2重污染天气应急响应信息表</t>
    <phoneticPr fontId="1" type="noConversion"/>
  </si>
  <si>
    <t>围堰、消防栓、灭火器等。</t>
    <phoneticPr fontId="1" type="noConversion"/>
  </si>
  <si>
    <t>响应时段</t>
    <phoneticPr fontId="1" type="noConversion"/>
  </si>
  <si>
    <t>预警等级</t>
    <phoneticPr fontId="1" type="noConversion"/>
  </si>
  <si>
    <t>绩效分级结果</t>
    <phoneticPr fontId="1" type="noConversion"/>
  </si>
  <si>
    <t>预警措施要求</t>
    <phoneticPr fontId="1" type="noConversion"/>
  </si>
  <si>
    <t>措施实际执行情况</t>
    <phoneticPr fontId="1" type="noConversion"/>
  </si>
  <si>
    <t>橙色</t>
    <phoneticPr fontId="1" type="noConversion"/>
  </si>
  <si>
    <t>红色</t>
    <phoneticPr fontId="1" type="noConversion"/>
  </si>
  <si>
    <t>II级</t>
    <phoneticPr fontId="1" type="noConversion"/>
  </si>
  <si>
    <t>I级</t>
    <phoneticPr fontId="1" type="noConversion"/>
  </si>
  <si>
    <t>按应急预案要求，涉气工序停产；禁止使用国四及以下重型载货车辆（含燃气）进行物料运输。</t>
    <phoneticPr fontId="1" type="noConversion"/>
  </si>
  <si>
    <t>黄色</t>
    <phoneticPr fontId="1" type="noConversion"/>
  </si>
  <si>
    <t>III级</t>
    <phoneticPr fontId="1" type="noConversion"/>
  </si>
  <si>
    <t>我公司不需要采取减排措施。</t>
    <phoneticPr fontId="1" type="noConversion"/>
  </si>
  <si>
    <t>(二)小结</t>
    <phoneticPr fontId="1" type="noConversion"/>
  </si>
  <si>
    <t>本年度进行生产。</t>
  </si>
  <si>
    <t>本年度进行生产。</t>
    <phoneticPr fontId="1" type="noConversion"/>
  </si>
  <si>
    <t>七、生态环境违法信息</t>
    <phoneticPr fontId="1" type="noConversion"/>
  </si>
  <si>
    <t>(一)信息披露情况报表</t>
    <phoneticPr fontId="1" type="noConversion"/>
  </si>
  <si>
    <t>表7-1生态环境行政处罚信息表</t>
    <phoneticPr fontId="1" type="noConversion"/>
  </si>
  <si>
    <t>行政处罚决定书</t>
  </si>
  <si>
    <t>处罚事由</t>
  </si>
  <si>
    <t>整改事项</t>
  </si>
  <si>
    <t>下达时间</t>
  </si>
  <si>
    <t>处罚部门</t>
  </si>
  <si>
    <t>原文</t>
  </si>
  <si>
    <t>整改完成时间</t>
  </si>
  <si>
    <t>整改措施</t>
  </si>
  <si>
    <t>表7-2生态环境司法判决信息表</t>
    <phoneticPr fontId="1" type="noConversion"/>
  </si>
  <si>
    <t>判决书</t>
  </si>
  <si>
    <t>判决事由</t>
  </si>
  <si>
    <t>判决机关</t>
  </si>
  <si>
    <t>(二)小结</t>
    <phoneticPr fontId="1" type="noConversion"/>
  </si>
  <si>
    <t>本年度进行生产</t>
    <phoneticPr fontId="1" type="noConversion"/>
  </si>
  <si>
    <t>八、临时报告情况</t>
    <phoneticPr fontId="1" type="noConversion"/>
  </si>
  <si>
    <t>表8临时报告信息表</t>
    <phoneticPr fontId="1" type="noConversion"/>
  </si>
  <si>
    <t>报告名称</t>
    <phoneticPr fontId="1" type="noConversion"/>
  </si>
  <si>
    <t>报告时间</t>
    <phoneticPr fontId="1" type="noConversion"/>
  </si>
  <si>
    <t>报告事由</t>
    <phoneticPr fontId="1" type="noConversion"/>
  </si>
  <si>
    <t>主要情况</t>
    <phoneticPr fontId="1" type="noConversion"/>
  </si>
  <si>
    <t>-</t>
    <phoneticPr fontId="1" type="noConversion"/>
  </si>
  <si>
    <t>单位名称：（盖章） </t>
    <phoneticPr fontId="1" type="noConversion"/>
  </si>
  <si>
    <t>18763155667</t>
    <phoneticPr fontId="1" type="noConversion"/>
  </si>
  <si>
    <t>截止上年底遗留贮存量</t>
    <phoneticPr fontId="1" type="noConversion"/>
  </si>
  <si>
    <t>标准要求</t>
    <phoneticPr fontId="1" type="noConversion"/>
  </si>
  <si>
    <t>-</t>
    <phoneticPr fontId="1" type="noConversion"/>
  </si>
  <si>
    <t>http://www.qm-ht.com</t>
    <phoneticPr fontId="1" type="noConversion"/>
  </si>
  <si>
    <t>-</t>
    <phoneticPr fontId="1" type="noConversion"/>
  </si>
  <si>
    <t>-</t>
    <phoneticPr fontId="1" type="noConversion"/>
  </si>
  <si>
    <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</si>
</sst>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_ * #,##0.0000_ ;_ * \-#,##0.0000_ ;_ * &quot;-&quot;??_ ;_ @_ "/>
    <numFmt numFmtId="177" formatCode="_ * #,##0.00000_ ;_ * \-#,##0.00000_ ;_ * &quot;-&quot;??_ ;_ @_ "/>
  </numFmts>
  <fonts count="18" x14ac:knownFonts="1">
    <font>
      <sz val="11"/>
      <color theme="1"/>
      <name val="宋体"/>
      <family val="2"/>
      <scheme val="minor"/>
    </font>
    <font>
      <sz val="9"/>
      <name val="宋体"/>
      <family val="3"/>
      <charset val="134"/>
      <scheme val="minor"/>
    </font>
    <font>
      <sz val="11"/>
      <color theme="1"/>
      <name val="宋体"/>
      <family val="2"/>
      <scheme val="minor"/>
    </font>
    <font>
      <sz val="16"/>
      <color theme="1"/>
      <name val="宋体"/>
      <family val="2"/>
      <scheme val="minor"/>
    </font>
    <font>
      <sz val="16"/>
      <color theme="1"/>
      <name val="仿宋"/>
      <family val="3"/>
      <charset val="134"/>
    </font>
    <font>
      <b/>
      <sz val="20"/>
      <color theme="1"/>
      <name val="仿宋"/>
      <family val="3"/>
      <charset val="134"/>
    </font>
    <font>
      <b/>
      <sz val="20"/>
      <color theme="1"/>
      <name val="宋体"/>
      <family val="2"/>
      <scheme val="minor"/>
    </font>
    <font>
      <sz val="14"/>
      <color theme="1"/>
      <name val="仿宋"/>
      <family val="3"/>
      <charset val="134"/>
    </font>
    <font>
      <sz val="11"/>
      <color theme="1"/>
      <name val="仿宋"/>
      <family val="3"/>
      <charset val="134"/>
    </font>
    <font>
      <sz val="12"/>
      <color theme="1"/>
      <name val="仿宋"/>
      <family val="3"/>
      <charset val="134"/>
    </font>
    <font>
      <sz val="10.5"/>
      <color theme="1"/>
      <name val="仿宋"/>
      <family val="3"/>
      <charset val="134"/>
    </font>
    <font>
      <sz val="11.5"/>
      <color theme="1"/>
      <name val="仿宋"/>
      <family val="3"/>
      <charset val="134"/>
    </font>
    <font>
      <b/>
      <sz val="12"/>
      <color theme="1"/>
      <name val="仿宋"/>
      <family val="3"/>
      <charset val="134"/>
    </font>
    <font>
      <vertAlign val="subscript"/>
      <sz val="10.5"/>
      <color theme="1"/>
      <name val="仿宋"/>
      <family val="3"/>
      <charset val="134"/>
    </font>
    <font>
      <sz val="10"/>
      <color theme="1"/>
      <name val="仿宋"/>
      <family val="3"/>
      <charset val="134"/>
    </font>
    <font>
      <vertAlign val="subscript"/>
      <sz val="11"/>
      <color theme="1"/>
      <name val="仿宋"/>
      <family val="3"/>
      <charset val="134"/>
    </font>
    <font>
      <u/>
      <sz val="11"/>
      <color theme="10"/>
      <name val="宋体"/>
      <family val="2"/>
      <scheme val="minor"/>
    </font>
    <font>
      <sz val="11"/>
      <color theme="10"/>
      <name val="仿宋"/>
      <family val="3"/>
      <charset val="134"/>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alignment vertical="center"/>
    </xf>
    <xf numFmtId="0" fontId="16" fillId="0" borderId="0" applyNumberFormat="0" applyFill="0" applyBorder="0" applyAlignment="0" applyProtection="0"/>
  </cellStyleXfs>
  <cellXfs count="113">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left" vertical="center"/>
    </xf>
    <xf numFmtId="0" fontId="3" fillId="0" borderId="0" xfId="0" applyFont="1" applyAlignment="1">
      <alignment vertical="center"/>
    </xf>
    <xf numFmtId="0" fontId="6" fillId="0" borderId="0" xfId="0" applyFont="1"/>
    <xf numFmtId="0" fontId="7" fillId="0" borderId="0" xfId="0" applyFont="1" applyAlignment="1">
      <alignment vertical="center"/>
    </xf>
    <xf numFmtId="0" fontId="8" fillId="0" borderId="0" xfId="0" applyFont="1" applyAlignment="1">
      <alignmen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9" fillId="0" borderId="0" xfId="0" applyFont="1" applyFill="1" applyBorder="1" applyAlignment="1">
      <alignment horizontal="left" vertical="center"/>
    </xf>
    <xf numFmtId="0" fontId="9" fillId="0" borderId="4" xfId="0" applyFont="1" applyBorder="1" applyAlignment="1">
      <alignment horizontal="center" vertical="center" wrapText="1"/>
    </xf>
    <xf numFmtId="0" fontId="14" fillId="0" borderId="4"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176" fontId="14" fillId="0" borderId="1" xfId="1"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177" fontId="14" fillId="0" borderId="4" xfId="1" applyNumberFormat="1"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wrapText="1"/>
    </xf>
    <xf numFmtId="0" fontId="8" fillId="0" borderId="0" xfId="0" applyFont="1" applyBorder="1" applyAlignment="1">
      <alignment vertical="center"/>
    </xf>
    <xf numFmtId="0" fontId="12"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1" fillId="0" borderId="1" xfId="0" applyFont="1" applyBorder="1" applyAlignment="1">
      <alignment vertical="center" wrapText="1"/>
    </xf>
    <xf numFmtId="0" fontId="8" fillId="0" borderId="1" xfId="0" applyFont="1" applyBorder="1" applyAlignment="1">
      <alignment vertical="center"/>
    </xf>
    <xf numFmtId="0" fontId="8" fillId="0" borderId="1" xfId="0" applyFont="1" applyBorder="1" applyAlignment="1">
      <alignment horizontal="center" vertical="center"/>
    </xf>
    <xf numFmtId="43" fontId="8" fillId="0" borderId="1" xfId="1" applyFont="1" applyBorder="1" applyAlignment="1">
      <alignment vertical="center" wrapText="1"/>
    </xf>
    <xf numFmtId="0" fontId="11"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8" fillId="0" borderId="3" xfId="0" applyFont="1" applyBorder="1" applyAlignment="1">
      <alignment vertical="center"/>
    </xf>
    <xf numFmtId="0" fontId="8" fillId="2" borderId="1" xfId="0" applyFont="1" applyFill="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176" fontId="14" fillId="0" borderId="1" xfId="1" applyNumberFormat="1"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left" vertical="center"/>
    </xf>
    <xf numFmtId="0" fontId="9" fillId="0" borderId="2" xfId="0" applyFont="1" applyBorder="1" applyAlignment="1">
      <alignment horizontal="center" vertical="center"/>
    </xf>
    <xf numFmtId="0" fontId="9" fillId="0" borderId="1"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9" fillId="0" borderId="0" xfId="0" applyFont="1" applyBorder="1" applyAlignment="1">
      <alignment horizontal="left" vertical="center"/>
    </xf>
    <xf numFmtId="0" fontId="10"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left" vertical="center"/>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xf>
    <xf numFmtId="0" fontId="8" fillId="0" borderId="0" xfId="0" applyFont="1" applyAlignment="1">
      <alignment horizontal="left" vertical="center"/>
    </xf>
    <xf numFmtId="0" fontId="8" fillId="0" borderId="2" xfId="0" applyFont="1" applyBorder="1" applyAlignment="1">
      <alignment horizontal="center" vertical="center"/>
    </xf>
    <xf numFmtId="0" fontId="14" fillId="2" borderId="1" xfId="0" applyFont="1" applyFill="1" applyBorder="1" applyAlignment="1">
      <alignment vertical="center" wrapText="1"/>
    </xf>
    <xf numFmtId="0" fontId="14" fillId="0" borderId="1" xfId="0" applyFont="1" applyBorder="1" applyAlignment="1">
      <alignment vertical="center" wrapText="1"/>
    </xf>
    <xf numFmtId="0" fontId="12" fillId="0" borderId="0" xfId="0" applyFont="1" applyAlignment="1">
      <alignment vertical="center"/>
    </xf>
    <xf numFmtId="0" fontId="8" fillId="0" borderId="0" xfId="0" applyFont="1" applyAlignment="1">
      <alignment vertical="center"/>
    </xf>
    <xf numFmtId="0" fontId="11" fillId="0" borderId="1" xfId="0" applyFont="1" applyBorder="1" applyAlignment="1">
      <alignment vertical="center" wrapText="1"/>
    </xf>
    <xf numFmtId="0" fontId="11" fillId="2" borderId="1" xfId="0" applyFont="1" applyFill="1" applyBorder="1" applyAlignment="1">
      <alignment horizontal="center" vertical="center" wrapText="1"/>
    </xf>
    <xf numFmtId="0" fontId="8" fillId="0" borderId="1" xfId="0" applyFont="1" applyBorder="1" applyAlignment="1">
      <alignment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left" vertical="center"/>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0" xfId="0" applyFont="1" applyBorder="1" applyAlignment="1">
      <alignment horizontal="center" vertical="center"/>
    </xf>
    <xf numFmtId="0" fontId="8" fillId="0" borderId="1" xfId="0" applyFont="1" applyBorder="1" applyAlignment="1">
      <alignment horizontal="left" vertical="center" wrapText="1"/>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17" fillId="0" borderId="4" xfId="2" applyFont="1" applyBorder="1" applyAlignment="1">
      <alignment horizontal="center" vertical="center" wrapText="1"/>
    </xf>
    <xf numFmtId="0" fontId="17" fillId="0" borderId="6" xfId="2" applyFont="1" applyBorder="1" applyAlignment="1">
      <alignment horizontal="center" vertical="center" wrapText="1"/>
    </xf>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1" xfId="0" applyFont="1" applyBorder="1" applyAlignment="1">
      <alignment horizontal="center"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cellXfs>
  <cellStyles count="3">
    <cellStyle name="常规" xfId="0" builtinId="0"/>
    <cellStyle name="超链接" xfId="2" builtinId="8"/>
    <cellStyle name="千位分隔"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m-ht.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4" sqref="A14"/>
    </sheetView>
  </sheetViews>
  <sheetFormatPr defaultRowHeight="20.25" x14ac:dyDescent="0.25"/>
  <cols>
    <col min="1" max="1" width="40.25" style="4" customWidth="1"/>
    <col min="2" max="2" width="37.375" style="4" bestFit="1" customWidth="1"/>
    <col min="3" max="16384" width="9" style="1"/>
  </cols>
  <sheetData>
    <row r="1" spans="1:3" s="5" customFormat="1" ht="47.25" customHeight="1" x14ac:dyDescent="0.3">
      <c r="A1" s="55" t="s">
        <v>5</v>
      </c>
      <c r="B1" s="55"/>
      <c r="C1" s="55"/>
    </row>
    <row r="2" spans="1:3" ht="47.25" customHeight="1" x14ac:dyDescent="0.25">
      <c r="A2" s="56" t="s">
        <v>6</v>
      </c>
      <c r="B2" s="56"/>
      <c r="C2" s="56"/>
    </row>
    <row r="3" spans="1:3" ht="47.25" customHeight="1" x14ac:dyDescent="0.25">
      <c r="A3" s="2"/>
      <c r="B3" s="2"/>
    </row>
    <row r="4" spans="1:3" ht="34.5" customHeight="1" x14ac:dyDescent="0.25">
      <c r="A4" s="2" t="s">
        <v>7</v>
      </c>
      <c r="B4" s="54" t="s">
        <v>8</v>
      </c>
      <c r="C4" s="54"/>
    </row>
    <row r="5" spans="1:3" ht="34.5" customHeight="1" x14ac:dyDescent="0.25">
      <c r="A5" s="2" t="s">
        <v>9</v>
      </c>
      <c r="B5" s="54" t="s">
        <v>10</v>
      </c>
      <c r="C5" s="54"/>
    </row>
    <row r="6" spans="1:3" ht="34.5" customHeight="1" x14ac:dyDescent="0.25">
      <c r="A6" s="2" t="s">
        <v>11</v>
      </c>
      <c r="B6" s="54">
        <v>2021</v>
      </c>
      <c r="C6" s="54"/>
    </row>
    <row r="7" spans="1:3" ht="34.5" customHeight="1" x14ac:dyDescent="0.25">
      <c r="A7" s="2" t="s">
        <v>12</v>
      </c>
      <c r="B7" s="54" t="s">
        <v>13</v>
      </c>
      <c r="C7" s="54"/>
    </row>
    <row r="8" spans="1:3" ht="34.5" customHeight="1" x14ac:dyDescent="0.25">
      <c r="A8" s="2" t="s">
        <v>14</v>
      </c>
      <c r="B8" s="54" t="s">
        <v>15</v>
      </c>
      <c r="C8" s="54"/>
    </row>
    <row r="9" spans="1:3" ht="34.5" customHeight="1" x14ac:dyDescent="0.25">
      <c r="A9" s="2" t="s">
        <v>16</v>
      </c>
      <c r="B9" s="54" t="s">
        <v>17</v>
      </c>
      <c r="C9" s="54"/>
    </row>
    <row r="10" spans="1:3" ht="34.5" customHeight="1" x14ac:dyDescent="0.25">
      <c r="A10" s="2" t="s">
        <v>18</v>
      </c>
      <c r="B10" s="54" t="s">
        <v>19</v>
      </c>
      <c r="C10" s="54"/>
    </row>
    <row r="11" spans="1:3" ht="34.5" customHeight="1" x14ac:dyDescent="0.25">
      <c r="A11" s="2"/>
      <c r="B11" s="3"/>
    </row>
    <row r="12" spans="1:3" ht="34.5" customHeight="1" x14ac:dyDescent="0.25">
      <c r="A12" s="2"/>
      <c r="B12" s="3"/>
    </row>
    <row r="13" spans="1:3" ht="34.5" customHeight="1" x14ac:dyDescent="0.25">
      <c r="A13" s="2"/>
      <c r="B13" s="3"/>
    </row>
    <row r="14" spans="1:3" ht="34.5" customHeight="1" x14ac:dyDescent="0.25">
      <c r="A14" s="2"/>
      <c r="B14" s="54" t="s">
        <v>20</v>
      </c>
      <c r="C14" s="54"/>
    </row>
    <row r="15" spans="1:3" ht="34.5" customHeight="1" x14ac:dyDescent="0.25">
      <c r="A15" s="2"/>
      <c r="B15" s="54"/>
      <c r="C15" s="54"/>
    </row>
    <row r="16" spans="1:3" ht="34.5" customHeight="1" x14ac:dyDescent="0.25">
      <c r="A16" s="2"/>
      <c r="B16" s="54"/>
      <c r="C16" s="54"/>
    </row>
    <row r="17" spans="1:3" ht="34.5" customHeight="1" x14ac:dyDescent="0.25">
      <c r="A17" s="2"/>
      <c r="B17" s="54" t="s">
        <v>21</v>
      </c>
      <c r="C17" s="54"/>
    </row>
  </sheetData>
  <mergeCells count="13">
    <mergeCell ref="B17:C17"/>
    <mergeCell ref="A1:C1"/>
    <mergeCell ref="A2:C2"/>
    <mergeCell ref="B8:C8"/>
    <mergeCell ref="B9:C9"/>
    <mergeCell ref="B10:C10"/>
    <mergeCell ref="B14:C14"/>
    <mergeCell ref="B15:C15"/>
    <mergeCell ref="B16:C16"/>
    <mergeCell ref="B4:C4"/>
    <mergeCell ref="B5:C5"/>
    <mergeCell ref="B6:C6"/>
    <mergeCell ref="B7:C7"/>
  </mergeCells>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0" sqref="A10"/>
    </sheetView>
  </sheetViews>
  <sheetFormatPr defaultRowHeight="13.5" x14ac:dyDescent="0.15"/>
  <cols>
    <col min="1" max="3" width="28" customWidth="1"/>
  </cols>
  <sheetData>
    <row r="1" spans="1:3" ht="25.5" x14ac:dyDescent="0.15">
      <c r="A1" s="55" t="s">
        <v>0</v>
      </c>
      <c r="B1" s="55"/>
      <c r="C1" s="55"/>
    </row>
    <row r="2" spans="1:3" ht="30.75" customHeight="1" x14ac:dyDescent="0.15">
      <c r="A2" s="2" t="s">
        <v>1</v>
      </c>
    </row>
    <row r="3" spans="1:3" ht="20.25" x14ac:dyDescent="0.15">
      <c r="A3" s="2"/>
    </row>
    <row r="4" spans="1:3" ht="136.5" customHeight="1" x14ac:dyDescent="0.15">
      <c r="A4" s="57" t="s">
        <v>22</v>
      </c>
      <c r="B4" s="57"/>
      <c r="C4" s="57"/>
    </row>
    <row r="5" spans="1:3" ht="18.75" x14ac:dyDescent="0.15">
      <c r="A5" s="6"/>
    </row>
    <row r="6" spans="1:3" ht="20.25" x14ac:dyDescent="0.15">
      <c r="A6" s="2"/>
    </row>
    <row r="7" spans="1:3" ht="20.25" x14ac:dyDescent="0.15">
      <c r="A7" s="2"/>
    </row>
    <row r="8" spans="1:3" ht="20.25" x14ac:dyDescent="0.15">
      <c r="A8" s="2"/>
    </row>
    <row r="9" spans="1:3" ht="51.75" customHeight="1" x14ac:dyDescent="0.15">
      <c r="A9" s="2" t="s">
        <v>409</v>
      </c>
    </row>
    <row r="10" spans="1:3" ht="51.75" customHeight="1" x14ac:dyDescent="0.15">
      <c r="A10" s="2" t="s">
        <v>2</v>
      </c>
    </row>
    <row r="11" spans="1:3" ht="51.75" customHeight="1" x14ac:dyDescent="0.15">
      <c r="A11" s="2" t="s">
        <v>3</v>
      </c>
    </row>
    <row r="12" spans="1:3" ht="51.75" customHeight="1" x14ac:dyDescent="0.15">
      <c r="A12" s="2" t="s">
        <v>4</v>
      </c>
    </row>
    <row r="13" spans="1:3" ht="51.75" customHeight="1" x14ac:dyDescent="0.15"/>
    <row r="14" spans="1:3" ht="51.75" customHeight="1" x14ac:dyDescent="0.15"/>
    <row r="15" spans="1:3" ht="51.75" customHeight="1" x14ac:dyDescent="0.15"/>
    <row r="16" spans="1:3" ht="51.75" customHeight="1" x14ac:dyDescent="0.15"/>
    <row r="17" ht="51.75" customHeight="1" x14ac:dyDescent="0.15"/>
  </sheetData>
  <mergeCells count="2">
    <mergeCell ref="A1:C1"/>
    <mergeCell ref="A4:C4"/>
  </mergeCells>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14" sqref="B14"/>
    </sheetView>
  </sheetViews>
  <sheetFormatPr defaultRowHeight="24.75" customHeight="1" x14ac:dyDescent="0.15"/>
  <cols>
    <col min="1" max="1" width="13.75" customWidth="1"/>
    <col min="2" max="2" width="15.375" customWidth="1"/>
    <col min="3" max="3" width="9.5" bestFit="1" customWidth="1"/>
    <col min="4" max="4" width="17.875" customWidth="1"/>
    <col min="5" max="5" width="19.375" customWidth="1"/>
    <col min="6" max="6" width="15.375" customWidth="1"/>
  </cols>
  <sheetData>
    <row r="1" spans="1:6" ht="24.75" customHeight="1" x14ac:dyDescent="0.15">
      <c r="A1" s="38" t="s">
        <v>23</v>
      </c>
      <c r="B1" s="11"/>
      <c r="C1" s="11"/>
      <c r="D1" s="11"/>
      <c r="E1" s="11"/>
      <c r="F1" s="11"/>
    </row>
    <row r="2" spans="1:6" ht="24.75" customHeight="1" x14ac:dyDescent="0.15">
      <c r="A2" s="58" t="s">
        <v>24</v>
      </c>
      <c r="B2" s="58"/>
      <c r="C2" s="58"/>
      <c r="D2" s="58"/>
      <c r="E2" s="58"/>
      <c r="F2" s="58"/>
    </row>
    <row r="3" spans="1:6" ht="24.75" customHeight="1" x14ac:dyDescent="0.15">
      <c r="A3" s="59" t="s">
        <v>25</v>
      </c>
      <c r="B3" s="59"/>
      <c r="C3" s="59"/>
      <c r="D3" s="59"/>
      <c r="E3" s="59"/>
      <c r="F3" s="59"/>
    </row>
    <row r="4" spans="1:6" ht="24.75" customHeight="1" x14ac:dyDescent="0.15">
      <c r="A4" s="8" t="s">
        <v>26</v>
      </c>
      <c r="B4" s="8" t="s">
        <v>27</v>
      </c>
      <c r="C4" s="8" t="s">
        <v>28</v>
      </c>
      <c r="D4" s="8" t="s">
        <v>29</v>
      </c>
      <c r="E4" s="8" t="s">
        <v>30</v>
      </c>
      <c r="F4" s="8" t="s">
        <v>31</v>
      </c>
    </row>
    <row r="5" spans="1:6" ht="35.25" customHeight="1" x14ac:dyDescent="0.15">
      <c r="A5" s="12" t="s">
        <v>32</v>
      </c>
      <c r="B5" s="12" t="s">
        <v>33</v>
      </c>
      <c r="C5" s="12" t="s">
        <v>34</v>
      </c>
      <c r="D5" s="13" t="s">
        <v>35</v>
      </c>
      <c r="E5" s="12" t="s">
        <v>41</v>
      </c>
      <c r="F5" s="12" t="s">
        <v>36</v>
      </c>
    </row>
    <row r="6" spans="1:6" ht="25.5" customHeight="1" x14ac:dyDescent="0.15">
      <c r="A6" s="12" t="s">
        <v>37</v>
      </c>
      <c r="B6" s="8" t="s">
        <v>93</v>
      </c>
      <c r="C6" s="8" t="s">
        <v>93</v>
      </c>
      <c r="D6" s="8" t="s">
        <v>93</v>
      </c>
      <c r="E6" s="8" t="s">
        <v>93</v>
      </c>
      <c r="F6" s="8" t="s">
        <v>93</v>
      </c>
    </row>
    <row r="7" spans="1:6" ht="25.5" customHeight="1" x14ac:dyDescent="0.15">
      <c r="A7" s="12" t="s">
        <v>38</v>
      </c>
      <c r="B7" s="8" t="s">
        <v>93</v>
      </c>
      <c r="C7" s="8" t="s">
        <v>93</v>
      </c>
      <c r="D7" s="8" t="s">
        <v>93</v>
      </c>
      <c r="E7" s="8" t="s">
        <v>93</v>
      </c>
      <c r="F7" s="8" t="s">
        <v>93</v>
      </c>
    </row>
    <row r="8" spans="1:6" ht="25.5" customHeight="1" x14ac:dyDescent="0.15">
      <c r="A8" s="12" t="s">
        <v>39</v>
      </c>
      <c r="B8" s="8" t="s">
        <v>93</v>
      </c>
      <c r="C8" s="8" t="s">
        <v>93</v>
      </c>
      <c r="D8" s="8" t="s">
        <v>93</v>
      </c>
      <c r="E8" s="8" t="s">
        <v>93</v>
      </c>
      <c r="F8" s="8" t="s">
        <v>93</v>
      </c>
    </row>
    <row r="9" spans="1:6" ht="25.5" customHeight="1" x14ac:dyDescent="0.15">
      <c r="A9" s="12" t="s">
        <v>40</v>
      </c>
      <c r="B9" s="8" t="s">
        <v>93</v>
      </c>
      <c r="C9" s="8" t="s">
        <v>93</v>
      </c>
      <c r="D9" s="8" t="s">
        <v>93</v>
      </c>
      <c r="E9" s="8" t="s">
        <v>93</v>
      </c>
      <c r="F9" s="8" t="s">
        <v>93</v>
      </c>
    </row>
    <row r="10" spans="1:6" ht="25.5" customHeight="1" x14ac:dyDescent="0.15">
      <c r="A10" s="27"/>
      <c r="B10" s="27"/>
      <c r="C10" s="27"/>
      <c r="D10" s="27"/>
      <c r="E10" s="27"/>
      <c r="F10" s="27"/>
    </row>
    <row r="11" spans="1:6" ht="24.75" customHeight="1" x14ac:dyDescent="0.15">
      <c r="A11" s="58" t="s">
        <v>83</v>
      </c>
      <c r="B11" s="58"/>
      <c r="C11" s="58"/>
      <c r="D11" s="58"/>
      <c r="E11" s="58"/>
      <c r="F11" s="58"/>
    </row>
    <row r="12" spans="1:6" ht="24.75" customHeight="1" x14ac:dyDescent="0.15">
      <c r="A12" s="59" t="s">
        <v>92</v>
      </c>
      <c r="B12" s="59"/>
      <c r="C12" s="59"/>
      <c r="D12" s="59"/>
      <c r="E12" s="59"/>
      <c r="F12" s="59"/>
    </row>
    <row r="13" spans="1:6" ht="24.75" customHeight="1" x14ac:dyDescent="0.15">
      <c r="A13" s="8" t="s">
        <v>84</v>
      </c>
      <c r="B13" s="8" t="s">
        <v>85</v>
      </c>
      <c r="C13" s="8" t="s">
        <v>86</v>
      </c>
      <c r="D13" s="8" t="s">
        <v>87</v>
      </c>
      <c r="E13" s="8" t="s">
        <v>88</v>
      </c>
      <c r="F13" s="8" t="s">
        <v>89</v>
      </c>
    </row>
    <row r="14" spans="1:6" ht="24.75" customHeight="1" x14ac:dyDescent="0.15">
      <c r="A14" s="8" t="s">
        <v>90</v>
      </c>
      <c r="B14" s="8" t="s">
        <v>93</v>
      </c>
      <c r="C14" s="8" t="s">
        <v>93</v>
      </c>
      <c r="D14" s="8" t="s">
        <v>93</v>
      </c>
      <c r="E14" s="8" t="s">
        <v>93</v>
      </c>
      <c r="F14" s="8" t="s">
        <v>93</v>
      </c>
    </row>
    <row r="15" spans="1:6" ht="24.75" customHeight="1" x14ac:dyDescent="0.15">
      <c r="A15" s="8" t="s">
        <v>91</v>
      </c>
      <c r="B15" s="8" t="s">
        <v>93</v>
      </c>
      <c r="C15" s="8" t="s">
        <v>93</v>
      </c>
      <c r="D15" s="8" t="s">
        <v>93</v>
      </c>
      <c r="E15" s="8" t="s">
        <v>93</v>
      </c>
      <c r="F15" s="8" t="s">
        <v>93</v>
      </c>
    </row>
  </sheetData>
  <mergeCells count="4">
    <mergeCell ref="A11:F11"/>
    <mergeCell ref="A12:F12"/>
    <mergeCell ref="A2:F2"/>
    <mergeCell ref="A3:F3"/>
  </mergeCells>
  <phoneticPr fontId="1" type="noConversion"/>
  <printOptions horizontalCentered="1"/>
  <pageMargins left="0.31496062992125984" right="0.31496062992125984"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E28" sqref="E28:I28"/>
    </sheetView>
  </sheetViews>
  <sheetFormatPr defaultRowHeight="24.75" customHeight="1" x14ac:dyDescent="0.15"/>
  <cols>
    <col min="1" max="1" width="13.875" bestFit="1" customWidth="1"/>
    <col min="2" max="2" width="6.25" customWidth="1"/>
    <col min="3" max="3" width="15.875" customWidth="1"/>
    <col min="4" max="4" width="7.5" customWidth="1"/>
    <col min="5" max="5" width="10.25" bestFit="1" customWidth="1"/>
    <col min="6" max="6" width="9.375" customWidth="1"/>
    <col min="7" max="8" width="9.375" bestFit="1" customWidth="1"/>
    <col min="9" max="9" width="8.5" bestFit="1" customWidth="1"/>
    <col min="10" max="10" width="7.25" customWidth="1"/>
  </cols>
  <sheetData>
    <row r="1" spans="1:10" ht="24.75" customHeight="1" x14ac:dyDescent="0.15">
      <c r="A1" s="67" t="s">
        <v>82</v>
      </c>
      <c r="B1" s="67"/>
      <c r="C1" s="67"/>
      <c r="D1" s="67"/>
      <c r="E1" s="67"/>
      <c r="F1" s="67"/>
      <c r="G1" s="67"/>
      <c r="H1" s="67"/>
      <c r="I1" s="67"/>
      <c r="J1" s="67"/>
    </row>
    <row r="2" spans="1:10" ht="24.75" customHeight="1" x14ac:dyDescent="0.15">
      <c r="A2" s="59" t="s">
        <v>42</v>
      </c>
      <c r="B2" s="59"/>
      <c r="C2" s="59"/>
      <c r="D2" s="59"/>
      <c r="E2" s="59"/>
      <c r="F2" s="59"/>
      <c r="G2" s="59"/>
      <c r="H2" s="59"/>
      <c r="I2" s="59"/>
      <c r="J2" s="59"/>
    </row>
    <row r="3" spans="1:10" ht="24.75" customHeight="1" x14ac:dyDescent="0.15">
      <c r="A3" s="68" t="s">
        <v>43</v>
      </c>
      <c r="B3" s="68" t="s">
        <v>44</v>
      </c>
      <c r="C3" s="68" t="s">
        <v>45</v>
      </c>
      <c r="D3" s="68" t="s">
        <v>46</v>
      </c>
      <c r="E3" s="68" t="s">
        <v>47</v>
      </c>
      <c r="F3" s="68"/>
      <c r="G3" s="68"/>
      <c r="H3" s="68"/>
      <c r="I3" s="68"/>
      <c r="J3" s="68" t="s">
        <v>48</v>
      </c>
    </row>
    <row r="4" spans="1:10" ht="24.75" customHeight="1" x14ac:dyDescent="0.15">
      <c r="A4" s="68"/>
      <c r="B4" s="68"/>
      <c r="C4" s="68"/>
      <c r="D4" s="68"/>
      <c r="E4" s="9" t="s">
        <v>62</v>
      </c>
      <c r="F4" s="9" t="s">
        <v>63</v>
      </c>
      <c r="G4" s="9" t="s">
        <v>64</v>
      </c>
      <c r="H4" s="9" t="s">
        <v>65</v>
      </c>
      <c r="I4" s="9" t="s">
        <v>49</v>
      </c>
      <c r="J4" s="68"/>
    </row>
    <row r="5" spans="1:10" ht="22.5" customHeight="1" x14ac:dyDescent="0.15">
      <c r="A5" s="60" t="s">
        <v>50</v>
      </c>
      <c r="B5" s="61" t="s">
        <v>71</v>
      </c>
      <c r="C5" s="61" t="s">
        <v>72</v>
      </c>
      <c r="D5" s="19" t="s">
        <v>51</v>
      </c>
      <c r="E5" s="23">
        <v>0</v>
      </c>
      <c r="F5" s="23">
        <v>0</v>
      </c>
      <c r="G5" s="23">
        <v>0</v>
      </c>
      <c r="H5" s="23">
        <v>0.56694</v>
      </c>
      <c r="I5" s="20">
        <f t="shared" ref="I5:I7" si="0">SUM(E5:H5)</f>
        <v>0.56694</v>
      </c>
      <c r="J5" s="24"/>
    </row>
    <row r="6" spans="1:10" ht="22.5" customHeight="1" x14ac:dyDescent="0.15">
      <c r="A6" s="60"/>
      <c r="B6" s="62"/>
      <c r="C6" s="62"/>
      <c r="D6" s="14" t="s">
        <v>53</v>
      </c>
      <c r="E6" s="23">
        <v>0</v>
      </c>
      <c r="F6" s="23">
        <v>0</v>
      </c>
      <c r="G6" s="23">
        <v>0</v>
      </c>
      <c r="H6" s="23">
        <v>1.2489999999999999E-2</v>
      </c>
      <c r="I6" s="20">
        <f t="shared" si="0"/>
        <v>1.2489999999999999E-2</v>
      </c>
      <c r="J6" s="24"/>
    </row>
    <row r="7" spans="1:10" ht="22.5" customHeight="1" x14ac:dyDescent="0.15">
      <c r="A7" s="60"/>
      <c r="B7" s="63"/>
      <c r="C7" s="63"/>
      <c r="D7" s="14" t="s">
        <v>54</v>
      </c>
      <c r="E7" s="23">
        <v>0</v>
      </c>
      <c r="F7" s="23">
        <v>0</v>
      </c>
      <c r="G7" s="23">
        <v>0</v>
      </c>
      <c r="H7" s="23">
        <v>0</v>
      </c>
      <c r="I7" s="23">
        <f t="shared" si="0"/>
        <v>0</v>
      </c>
      <c r="J7" s="24"/>
    </row>
    <row r="8" spans="1:10" ht="60.75" customHeight="1" x14ac:dyDescent="0.15">
      <c r="A8" s="69"/>
      <c r="B8" s="17" t="s">
        <v>74</v>
      </c>
      <c r="C8" s="17" t="s">
        <v>73</v>
      </c>
      <c r="D8" s="17" t="s">
        <v>52</v>
      </c>
      <c r="E8" s="21">
        <v>1.17E-2</v>
      </c>
      <c r="F8" s="22">
        <v>0.214</v>
      </c>
      <c r="G8" s="22">
        <v>0.32100000000000001</v>
      </c>
      <c r="H8" s="22">
        <v>0.2591</v>
      </c>
      <c r="I8" s="22">
        <f>SUM(E8:H8)</f>
        <v>0.80579999999999996</v>
      </c>
      <c r="J8" s="25"/>
    </row>
    <row r="9" spans="1:10" ht="25.5" customHeight="1" x14ac:dyDescent="0.15">
      <c r="A9" s="60" t="s">
        <v>55</v>
      </c>
      <c r="B9" s="64" t="s">
        <v>76</v>
      </c>
      <c r="C9" s="64" t="s">
        <v>77</v>
      </c>
      <c r="D9" s="14" t="s">
        <v>56</v>
      </c>
      <c r="E9" s="21">
        <v>0.158</v>
      </c>
      <c r="F9" s="21">
        <v>0.1</v>
      </c>
      <c r="G9" s="21">
        <v>9.0999999999999998E-2</v>
      </c>
      <c r="H9" s="21">
        <v>0.1</v>
      </c>
      <c r="I9" s="21">
        <f t="shared" ref="I9:I14" si="1">SUM(E9:H9)</f>
        <v>0.44899999999999995</v>
      </c>
      <c r="J9" s="21"/>
    </row>
    <row r="10" spans="1:10" ht="25.5" customHeight="1" x14ac:dyDescent="0.15">
      <c r="A10" s="60"/>
      <c r="B10" s="65"/>
      <c r="C10" s="65"/>
      <c r="D10" s="14" t="s">
        <v>68</v>
      </c>
      <c r="E10" s="26">
        <v>2.0330000000000001E-2</v>
      </c>
      <c r="F10" s="26">
        <v>2.33E-3</v>
      </c>
      <c r="G10" s="26">
        <v>3.31E-3</v>
      </c>
      <c r="H10" s="26">
        <v>2.8600000000000001E-3</v>
      </c>
      <c r="I10" s="21">
        <f t="shared" si="1"/>
        <v>2.8830000000000001E-2</v>
      </c>
      <c r="J10" s="21"/>
    </row>
    <row r="11" spans="1:10" ht="25.5" customHeight="1" x14ac:dyDescent="0.15">
      <c r="A11" s="60"/>
      <c r="B11" s="65"/>
      <c r="C11" s="65"/>
      <c r="D11" s="17" t="s">
        <v>78</v>
      </c>
      <c r="E11" s="26">
        <f>E10/39.8*54.4</f>
        <v>2.7787738693467338E-2</v>
      </c>
      <c r="F11" s="26">
        <f>F10/3.97*14.1</f>
        <v>8.275314861460957E-3</v>
      </c>
      <c r="G11" s="26">
        <f>G10/5.4*13.8</f>
        <v>8.4588888888888891E-3</v>
      </c>
      <c r="H11" s="26">
        <f>H10/4.63*11.1</f>
        <v>6.8565874730021608E-3</v>
      </c>
      <c r="I11" s="22">
        <f t="shared" si="1"/>
        <v>5.1378529916819349E-2</v>
      </c>
      <c r="J11" s="22"/>
    </row>
    <row r="12" spans="1:10" ht="25.5" customHeight="1" x14ac:dyDescent="0.15">
      <c r="A12" s="60"/>
      <c r="B12" s="66"/>
      <c r="C12" s="66"/>
      <c r="D12" s="17" t="s">
        <v>79</v>
      </c>
      <c r="E12" s="26">
        <f>E10/39.8*5.18</f>
        <v>2.6459648241206031E-3</v>
      </c>
      <c r="F12" s="26">
        <f>F10/3.97*4.77</f>
        <v>2.799521410579345E-3</v>
      </c>
      <c r="G12" s="26">
        <f>G10/5.4*1.72</f>
        <v>1.0542962962962962E-3</v>
      </c>
      <c r="H12" s="26">
        <f>H10/4.63*1.29</f>
        <v>7.9684665226781868E-4</v>
      </c>
      <c r="I12" s="22">
        <f t="shared" si="1"/>
        <v>7.2966291832640626E-3</v>
      </c>
      <c r="J12" s="22"/>
    </row>
    <row r="13" spans="1:10" ht="24.75" customHeight="1" x14ac:dyDescent="0.15">
      <c r="A13" s="16" t="s">
        <v>66</v>
      </c>
      <c r="B13" s="21" t="s">
        <v>80</v>
      </c>
      <c r="C13" s="21" t="s">
        <v>80</v>
      </c>
      <c r="D13" s="21" t="s">
        <v>80</v>
      </c>
      <c r="E13" s="21" t="s">
        <v>80</v>
      </c>
      <c r="F13" s="21" t="s">
        <v>80</v>
      </c>
      <c r="G13" s="21" t="s">
        <v>80</v>
      </c>
      <c r="H13" s="21" t="s">
        <v>80</v>
      </c>
      <c r="I13" s="21" t="s">
        <v>80</v>
      </c>
      <c r="J13" s="17"/>
    </row>
    <row r="14" spans="1:10" ht="24.75" customHeight="1" x14ac:dyDescent="0.15">
      <c r="A14" s="8" t="s">
        <v>67</v>
      </c>
      <c r="B14" s="18" t="s">
        <v>80</v>
      </c>
      <c r="C14" s="18" t="s">
        <v>80</v>
      </c>
      <c r="D14" s="18"/>
      <c r="E14" s="18">
        <v>42.662999999999997</v>
      </c>
      <c r="F14" s="18">
        <v>88.57</v>
      </c>
      <c r="G14" s="18">
        <f>70.71+42.38+1.61+0.015+0.036</f>
        <v>114.751</v>
      </c>
      <c r="H14" s="18">
        <f>83.62+35.63+0.62+0.016+0.01+0.09</f>
        <v>119.98600000000002</v>
      </c>
      <c r="I14" s="22">
        <f t="shared" si="1"/>
        <v>365.97</v>
      </c>
      <c r="J14" s="8"/>
    </row>
    <row r="15" spans="1:10" ht="24.75" customHeight="1" x14ac:dyDescent="0.15">
      <c r="A15" s="8" t="s">
        <v>59</v>
      </c>
      <c r="B15" s="18" t="s">
        <v>80</v>
      </c>
      <c r="C15" s="18" t="s">
        <v>80</v>
      </c>
      <c r="D15" s="18" t="s">
        <v>80</v>
      </c>
      <c r="E15" s="18" t="s">
        <v>80</v>
      </c>
      <c r="F15" s="18" t="s">
        <v>80</v>
      </c>
      <c r="G15" s="18" t="s">
        <v>80</v>
      </c>
      <c r="H15" s="18" t="s">
        <v>80</v>
      </c>
      <c r="I15" s="18" t="s">
        <v>80</v>
      </c>
      <c r="J15" s="8"/>
    </row>
    <row r="16" spans="1:10" ht="24.75" customHeight="1" x14ac:dyDescent="0.15">
      <c r="A16" s="8" t="s">
        <v>60</v>
      </c>
      <c r="B16" s="18" t="s">
        <v>80</v>
      </c>
      <c r="C16" s="18" t="s">
        <v>80</v>
      </c>
      <c r="D16" s="18" t="s">
        <v>80</v>
      </c>
      <c r="E16" s="18" t="s">
        <v>80</v>
      </c>
      <c r="F16" s="18" t="s">
        <v>80</v>
      </c>
      <c r="G16" s="18" t="s">
        <v>80</v>
      </c>
      <c r="H16" s="18" t="s">
        <v>80</v>
      </c>
      <c r="I16" s="18" t="s">
        <v>80</v>
      </c>
      <c r="J16" s="8"/>
    </row>
    <row r="17" spans="1:10" ht="24.75" customHeight="1" x14ac:dyDescent="0.15">
      <c r="A17" s="60" t="s">
        <v>61</v>
      </c>
      <c r="B17" s="60"/>
      <c r="C17" s="60"/>
      <c r="D17" s="14" t="s">
        <v>51</v>
      </c>
      <c r="E17" s="23">
        <f t="shared" ref="E17:I24" si="2">E5</f>
        <v>0</v>
      </c>
      <c r="F17" s="23">
        <f t="shared" si="2"/>
        <v>0</v>
      </c>
      <c r="G17" s="23">
        <f t="shared" si="2"/>
        <v>0</v>
      </c>
      <c r="H17" s="23">
        <f t="shared" si="2"/>
        <v>0.56694</v>
      </c>
      <c r="I17" s="20">
        <f t="shared" si="2"/>
        <v>0.56694</v>
      </c>
      <c r="J17" s="8"/>
    </row>
    <row r="18" spans="1:10" ht="24.75" customHeight="1" x14ac:dyDescent="0.15">
      <c r="A18" s="60"/>
      <c r="B18" s="60"/>
      <c r="C18" s="60"/>
      <c r="D18" s="14" t="s">
        <v>53</v>
      </c>
      <c r="E18" s="23">
        <f t="shared" si="2"/>
        <v>0</v>
      </c>
      <c r="F18" s="23">
        <f t="shared" si="2"/>
        <v>0</v>
      </c>
      <c r="G18" s="23">
        <f t="shared" si="2"/>
        <v>0</v>
      </c>
      <c r="H18" s="23">
        <f t="shared" si="2"/>
        <v>1.2489999999999999E-2</v>
      </c>
      <c r="I18" s="20">
        <f t="shared" si="2"/>
        <v>1.2489999999999999E-2</v>
      </c>
      <c r="J18" s="8"/>
    </row>
    <row r="19" spans="1:10" ht="24.75" customHeight="1" x14ac:dyDescent="0.15">
      <c r="A19" s="60"/>
      <c r="B19" s="60"/>
      <c r="C19" s="60"/>
      <c r="D19" s="14" t="s">
        <v>54</v>
      </c>
      <c r="E19" s="23">
        <f t="shared" si="2"/>
        <v>0</v>
      </c>
      <c r="F19" s="23">
        <f t="shared" si="2"/>
        <v>0</v>
      </c>
      <c r="G19" s="23">
        <f t="shared" si="2"/>
        <v>0</v>
      </c>
      <c r="H19" s="23">
        <f t="shared" si="2"/>
        <v>0</v>
      </c>
      <c r="I19" s="20">
        <f t="shared" si="2"/>
        <v>0</v>
      </c>
      <c r="J19" s="8"/>
    </row>
    <row r="20" spans="1:10" ht="24.75" customHeight="1" x14ac:dyDescent="0.15">
      <c r="A20" s="60"/>
      <c r="B20" s="60"/>
      <c r="C20" s="60"/>
      <c r="D20" s="14" t="s">
        <v>52</v>
      </c>
      <c r="E20" s="23">
        <f t="shared" si="2"/>
        <v>1.17E-2</v>
      </c>
      <c r="F20" s="23">
        <f t="shared" si="2"/>
        <v>0.214</v>
      </c>
      <c r="G20" s="23">
        <f t="shared" si="2"/>
        <v>0.32100000000000001</v>
      </c>
      <c r="H20" s="23">
        <f t="shared" si="2"/>
        <v>0.2591</v>
      </c>
      <c r="I20" s="20">
        <f t="shared" si="2"/>
        <v>0.80579999999999996</v>
      </c>
      <c r="J20" s="8"/>
    </row>
    <row r="21" spans="1:10" ht="24.75" customHeight="1" x14ac:dyDescent="0.15">
      <c r="A21" s="60"/>
      <c r="B21" s="60"/>
      <c r="C21" s="60"/>
      <c r="D21" s="14" t="s">
        <v>56</v>
      </c>
      <c r="E21" s="23">
        <f t="shared" si="2"/>
        <v>0.158</v>
      </c>
      <c r="F21" s="23">
        <f t="shared" si="2"/>
        <v>0.1</v>
      </c>
      <c r="G21" s="23">
        <f t="shared" si="2"/>
        <v>9.0999999999999998E-2</v>
      </c>
      <c r="H21" s="23">
        <f t="shared" si="2"/>
        <v>0.1</v>
      </c>
      <c r="I21" s="20">
        <f t="shared" si="2"/>
        <v>0.44899999999999995</v>
      </c>
      <c r="J21" s="8"/>
    </row>
    <row r="22" spans="1:10" ht="24.75" customHeight="1" x14ac:dyDescent="0.15">
      <c r="A22" s="60"/>
      <c r="B22" s="60"/>
      <c r="C22" s="60"/>
      <c r="D22" s="14" t="s">
        <v>68</v>
      </c>
      <c r="E22" s="23">
        <f t="shared" si="2"/>
        <v>2.0330000000000001E-2</v>
      </c>
      <c r="F22" s="23">
        <f t="shared" si="2"/>
        <v>2.33E-3</v>
      </c>
      <c r="G22" s="23">
        <f t="shared" si="2"/>
        <v>3.31E-3</v>
      </c>
      <c r="H22" s="23">
        <f t="shared" si="2"/>
        <v>2.8600000000000001E-3</v>
      </c>
      <c r="I22" s="20">
        <f t="shared" si="2"/>
        <v>2.8830000000000001E-2</v>
      </c>
      <c r="J22" s="8"/>
    </row>
    <row r="23" spans="1:10" ht="24.75" customHeight="1" x14ac:dyDescent="0.15">
      <c r="A23" s="60"/>
      <c r="B23" s="60"/>
      <c r="C23" s="60"/>
      <c r="D23" s="14" t="s">
        <v>57</v>
      </c>
      <c r="E23" s="23">
        <f t="shared" si="2"/>
        <v>2.7787738693467338E-2</v>
      </c>
      <c r="F23" s="23">
        <f t="shared" si="2"/>
        <v>8.275314861460957E-3</v>
      </c>
      <c r="G23" s="23">
        <f t="shared" si="2"/>
        <v>8.4588888888888891E-3</v>
      </c>
      <c r="H23" s="23">
        <f t="shared" si="2"/>
        <v>6.8565874730021608E-3</v>
      </c>
      <c r="I23" s="20">
        <f t="shared" si="2"/>
        <v>5.1378529916819349E-2</v>
      </c>
      <c r="J23" s="8"/>
    </row>
    <row r="24" spans="1:10" ht="24.75" customHeight="1" x14ac:dyDescent="0.15">
      <c r="A24" s="60"/>
      <c r="B24" s="60"/>
      <c r="C24" s="60"/>
      <c r="D24" s="14" t="s">
        <v>58</v>
      </c>
      <c r="E24" s="23">
        <f t="shared" si="2"/>
        <v>2.6459648241206031E-3</v>
      </c>
      <c r="F24" s="23">
        <f t="shared" si="2"/>
        <v>2.799521410579345E-3</v>
      </c>
      <c r="G24" s="23">
        <f t="shared" si="2"/>
        <v>1.0542962962962962E-3</v>
      </c>
      <c r="H24" s="23">
        <f t="shared" si="2"/>
        <v>7.9684665226781868E-4</v>
      </c>
      <c r="I24" s="20">
        <f t="shared" si="2"/>
        <v>7.2966291832640626E-3</v>
      </c>
      <c r="J24" s="8"/>
    </row>
    <row r="25" spans="1:10" ht="28.5" customHeight="1" x14ac:dyDescent="0.15">
      <c r="A25" s="60"/>
      <c r="B25" s="60"/>
      <c r="C25" s="60"/>
      <c r="D25" s="14" t="s">
        <v>66</v>
      </c>
      <c r="E25" s="53" t="str">
        <f t="shared" ref="E25:I28" si="3">E13</f>
        <v>-</v>
      </c>
      <c r="F25" s="53" t="str">
        <f t="shared" si="3"/>
        <v>-</v>
      </c>
      <c r="G25" s="53" t="str">
        <f t="shared" si="3"/>
        <v>-</v>
      </c>
      <c r="H25" s="53" t="str">
        <f t="shared" si="3"/>
        <v>-</v>
      </c>
      <c r="I25" s="53" t="str">
        <f t="shared" si="3"/>
        <v>-</v>
      </c>
      <c r="J25" s="8"/>
    </row>
    <row r="26" spans="1:10" ht="28.5" customHeight="1" x14ac:dyDescent="0.15">
      <c r="A26" s="60"/>
      <c r="B26" s="60"/>
      <c r="C26" s="60"/>
      <c r="D26" s="14" t="s">
        <v>67</v>
      </c>
      <c r="E26" s="18">
        <f>E14</f>
        <v>42.662999999999997</v>
      </c>
      <c r="F26" s="18">
        <f t="shared" ref="F26:I26" si="4">F14</f>
        <v>88.57</v>
      </c>
      <c r="G26" s="18">
        <f t="shared" si="4"/>
        <v>114.751</v>
      </c>
      <c r="H26" s="18">
        <f t="shared" si="4"/>
        <v>119.98600000000002</v>
      </c>
      <c r="I26" s="22">
        <f t="shared" si="4"/>
        <v>365.97</v>
      </c>
      <c r="J26" s="8"/>
    </row>
    <row r="27" spans="1:10" ht="28.5" customHeight="1" x14ac:dyDescent="0.15">
      <c r="A27" s="60"/>
      <c r="B27" s="60"/>
      <c r="C27" s="60"/>
      <c r="D27" s="14" t="s">
        <v>81</v>
      </c>
      <c r="E27" s="53" t="str">
        <f t="shared" si="3"/>
        <v>-</v>
      </c>
      <c r="F27" s="53" t="str">
        <f t="shared" si="3"/>
        <v>-</v>
      </c>
      <c r="G27" s="53" t="str">
        <f t="shared" si="3"/>
        <v>-</v>
      </c>
      <c r="H27" s="53" t="str">
        <f t="shared" si="3"/>
        <v>-</v>
      </c>
      <c r="I27" s="53" t="str">
        <f t="shared" si="3"/>
        <v>-</v>
      </c>
      <c r="J27" s="8"/>
    </row>
    <row r="28" spans="1:10" ht="24.75" customHeight="1" x14ac:dyDescent="0.15">
      <c r="A28" s="60"/>
      <c r="B28" s="60"/>
      <c r="C28" s="60"/>
      <c r="D28" s="23" t="s">
        <v>60</v>
      </c>
      <c r="E28" s="53" t="str">
        <f t="shared" si="3"/>
        <v>-</v>
      </c>
      <c r="F28" s="53" t="str">
        <f t="shared" si="3"/>
        <v>-</v>
      </c>
      <c r="G28" s="53" t="str">
        <f t="shared" si="3"/>
        <v>-</v>
      </c>
      <c r="H28" s="53" t="str">
        <f t="shared" si="3"/>
        <v>-</v>
      </c>
      <c r="I28" s="53" t="str">
        <f t="shared" si="3"/>
        <v>-</v>
      </c>
      <c r="J28" s="8"/>
    </row>
    <row r="29" spans="1:10" ht="24.75" customHeight="1" x14ac:dyDescent="0.15">
      <c r="A29" s="15" t="s">
        <v>69</v>
      </c>
    </row>
  </sheetData>
  <mergeCells count="15">
    <mergeCell ref="A2:J2"/>
    <mergeCell ref="A1:J1"/>
    <mergeCell ref="J3:J4"/>
    <mergeCell ref="A5:A8"/>
    <mergeCell ref="A9:A12"/>
    <mergeCell ref="A3:A4"/>
    <mergeCell ref="B3:B4"/>
    <mergeCell ref="C3:C4"/>
    <mergeCell ref="D3:D4"/>
    <mergeCell ref="E3:I3"/>
    <mergeCell ref="A17:C28"/>
    <mergeCell ref="B5:B7"/>
    <mergeCell ref="C5:C7"/>
    <mergeCell ref="B9:B12"/>
    <mergeCell ref="C9:C12"/>
  </mergeCells>
  <phoneticPr fontId="1" type="noConversion"/>
  <printOptions horizontalCentered="1"/>
  <pageMargins left="0.31496062992125984" right="0.31496062992125984" top="0.35433070866141736" bottom="0.35433070866141736"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8" sqref="E8"/>
    </sheetView>
  </sheetViews>
  <sheetFormatPr defaultRowHeight="30" customHeight="1" x14ac:dyDescent="0.15"/>
  <cols>
    <col min="1" max="1" width="10.375" style="28" customWidth="1"/>
    <col min="2" max="2" width="28.25" style="28" bestFit="1" customWidth="1"/>
    <col min="3" max="3" width="23.875" style="28" bestFit="1" customWidth="1"/>
    <col min="4" max="4" width="8.5" style="28" bestFit="1" customWidth="1"/>
    <col min="5" max="5" width="15.625" style="28" customWidth="1"/>
    <col min="6" max="16384" width="9" style="28"/>
  </cols>
  <sheetData>
    <row r="1" spans="1:5" ht="30" customHeight="1" x14ac:dyDescent="0.15">
      <c r="A1" s="38" t="s">
        <v>171</v>
      </c>
      <c r="B1" s="11"/>
      <c r="C1" s="11"/>
      <c r="D1" s="11"/>
      <c r="E1" s="11"/>
    </row>
    <row r="2" spans="1:5" ht="30" customHeight="1" x14ac:dyDescent="0.15">
      <c r="A2" s="70" t="s">
        <v>111</v>
      </c>
      <c r="B2" s="70"/>
      <c r="C2" s="70"/>
      <c r="D2" s="70"/>
      <c r="E2" s="70"/>
    </row>
    <row r="3" spans="1:5" ht="30" customHeight="1" x14ac:dyDescent="0.15">
      <c r="A3" s="29" t="s">
        <v>94</v>
      </c>
      <c r="B3" s="73" t="s">
        <v>95</v>
      </c>
      <c r="C3" s="73"/>
      <c r="D3" s="29" t="s">
        <v>96</v>
      </c>
      <c r="E3" s="29" t="s">
        <v>48</v>
      </c>
    </row>
    <row r="4" spans="1:5" ht="30" customHeight="1" x14ac:dyDescent="0.15">
      <c r="A4" s="73" t="s">
        <v>97</v>
      </c>
      <c r="B4" s="29" t="s">
        <v>98</v>
      </c>
      <c r="C4" s="30" t="s">
        <v>116</v>
      </c>
      <c r="D4" s="9"/>
      <c r="E4" s="19"/>
    </row>
    <row r="5" spans="1:5" ht="30" customHeight="1" x14ac:dyDescent="0.15">
      <c r="A5" s="73"/>
      <c r="B5" s="29" t="s">
        <v>99</v>
      </c>
      <c r="C5" s="29" t="s">
        <v>117</v>
      </c>
      <c r="D5" s="9"/>
      <c r="E5" s="19"/>
    </row>
    <row r="6" spans="1:5" ht="30" customHeight="1" x14ac:dyDescent="0.15">
      <c r="A6" s="73"/>
      <c r="B6" s="29" t="s">
        <v>100</v>
      </c>
      <c r="C6" s="29">
        <v>264300</v>
      </c>
      <c r="D6" s="9"/>
      <c r="E6" s="19"/>
    </row>
    <row r="7" spans="1:5" ht="30" customHeight="1" x14ac:dyDescent="0.15">
      <c r="A7" s="73"/>
      <c r="B7" s="29" t="s">
        <v>101</v>
      </c>
      <c r="C7" s="29" t="s">
        <v>117</v>
      </c>
      <c r="D7" s="9"/>
      <c r="E7" s="19"/>
    </row>
    <row r="8" spans="1:5" ht="30" customHeight="1" x14ac:dyDescent="0.15">
      <c r="A8" s="73"/>
      <c r="B8" s="29" t="s">
        <v>102</v>
      </c>
      <c r="C8" s="29" t="s">
        <v>118</v>
      </c>
      <c r="D8" s="9"/>
      <c r="E8" s="19"/>
    </row>
    <row r="9" spans="1:5" ht="30" customHeight="1" x14ac:dyDescent="0.15">
      <c r="A9" s="73"/>
      <c r="B9" s="29" t="s">
        <v>103</v>
      </c>
      <c r="C9" s="29" t="s">
        <v>294</v>
      </c>
      <c r="D9" s="9"/>
      <c r="E9" s="19"/>
    </row>
    <row r="10" spans="1:5" ht="30" customHeight="1" x14ac:dyDescent="0.15">
      <c r="A10" s="73"/>
      <c r="B10" s="29" t="s">
        <v>104</v>
      </c>
      <c r="C10" s="29" t="s">
        <v>295</v>
      </c>
      <c r="D10" s="9"/>
      <c r="E10" s="19"/>
    </row>
    <row r="11" spans="1:5" ht="30" customHeight="1" x14ac:dyDescent="0.15">
      <c r="A11" s="73"/>
      <c r="B11" s="29" t="s">
        <v>105</v>
      </c>
      <c r="C11" s="31" t="s">
        <v>119</v>
      </c>
      <c r="D11" s="9"/>
      <c r="E11" s="19"/>
    </row>
    <row r="12" spans="1:5" ht="30" customHeight="1" x14ac:dyDescent="0.15">
      <c r="A12" s="73"/>
      <c r="B12" s="29" t="s">
        <v>106</v>
      </c>
      <c r="C12" s="31" t="s">
        <v>120</v>
      </c>
      <c r="D12" s="9"/>
      <c r="E12" s="19"/>
    </row>
    <row r="13" spans="1:5" ht="30" customHeight="1" x14ac:dyDescent="0.15">
      <c r="A13" s="73"/>
      <c r="B13" s="29" t="s">
        <v>107</v>
      </c>
      <c r="C13" s="31" t="s">
        <v>410</v>
      </c>
      <c r="D13" s="9"/>
      <c r="E13" s="19"/>
    </row>
    <row r="14" spans="1:5" ht="30" customHeight="1" x14ac:dyDescent="0.15">
      <c r="A14" s="74" t="s">
        <v>108</v>
      </c>
      <c r="B14" s="29" t="s">
        <v>113</v>
      </c>
      <c r="C14" s="29" t="s">
        <v>127</v>
      </c>
      <c r="D14" s="14"/>
      <c r="E14" s="14"/>
    </row>
    <row r="15" spans="1:5" ht="30" customHeight="1" x14ac:dyDescent="0.15">
      <c r="A15" s="74"/>
      <c r="B15" s="29" t="s">
        <v>109</v>
      </c>
      <c r="C15" s="29" t="s">
        <v>121</v>
      </c>
      <c r="D15" s="14"/>
      <c r="E15" s="14"/>
    </row>
    <row r="16" spans="1:5" ht="30" customHeight="1" x14ac:dyDescent="0.15">
      <c r="A16" s="74"/>
      <c r="B16" s="29" t="s">
        <v>115</v>
      </c>
      <c r="C16" s="29" t="s">
        <v>121</v>
      </c>
      <c r="D16" s="14"/>
      <c r="E16" s="14"/>
    </row>
    <row r="17" spans="1:5" ht="30" customHeight="1" x14ac:dyDescent="0.15">
      <c r="A17" s="74" t="s">
        <v>114</v>
      </c>
      <c r="B17" s="29"/>
      <c r="C17" s="29" t="s">
        <v>123</v>
      </c>
      <c r="D17" s="14"/>
      <c r="E17" s="14"/>
    </row>
    <row r="18" spans="1:5" ht="30" customHeight="1" x14ac:dyDescent="0.15">
      <c r="A18" s="74"/>
      <c r="B18" s="29"/>
      <c r="C18" s="29" t="s">
        <v>124</v>
      </c>
      <c r="D18" s="14"/>
      <c r="E18" s="14"/>
    </row>
    <row r="19" spans="1:5" ht="38.25" x14ac:dyDescent="0.15">
      <c r="A19" s="50" t="s">
        <v>110</v>
      </c>
      <c r="B19" s="29"/>
      <c r="C19" s="29" t="s">
        <v>125</v>
      </c>
      <c r="D19" s="14"/>
      <c r="E19" s="14"/>
    </row>
    <row r="20" spans="1:5" ht="30" customHeight="1" x14ac:dyDescent="0.15">
      <c r="A20" s="71" t="s">
        <v>126</v>
      </c>
      <c r="B20" s="71"/>
      <c r="C20" s="71"/>
      <c r="D20" s="71"/>
      <c r="E20" s="71"/>
    </row>
    <row r="21" spans="1:5" ht="30" customHeight="1" x14ac:dyDescent="0.15">
      <c r="A21" s="72"/>
      <c r="B21" s="72"/>
      <c r="C21" s="72"/>
      <c r="D21" s="72"/>
      <c r="E21" s="72"/>
    </row>
  </sheetData>
  <mergeCells count="6">
    <mergeCell ref="A2:E2"/>
    <mergeCell ref="A20:E21"/>
    <mergeCell ref="B3:C3"/>
    <mergeCell ref="A4:A13"/>
    <mergeCell ref="A14:A16"/>
    <mergeCell ref="A17:A18"/>
  </mergeCells>
  <phoneticPr fontId="1" type="noConversion"/>
  <printOptions horizontalCentered="1"/>
  <pageMargins left="0.31496062992125984" right="0.31496062992125984" top="0.35433070866141736" bottom="0.35433070866141736"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A31" sqref="A31"/>
    </sheetView>
  </sheetViews>
  <sheetFormatPr defaultRowHeight="20.25" customHeight="1" x14ac:dyDescent="0.15"/>
  <cols>
    <col min="1" max="1" width="14.5" style="7" customWidth="1"/>
    <col min="2" max="2" width="12.875" style="7" customWidth="1"/>
    <col min="3" max="3" width="18.875" style="7" customWidth="1"/>
    <col min="4" max="4" width="13.125" style="7" customWidth="1"/>
    <col min="5" max="6" width="10.5" style="7" bestFit="1" customWidth="1"/>
    <col min="7" max="7" width="14.625" style="7" customWidth="1"/>
    <col min="8" max="16384" width="9" style="7"/>
  </cols>
  <sheetData>
    <row r="1" spans="1:7" ht="20.25" customHeight="1" x14ac:dyDescent="0.15">
      <c r="A1" s="76" t="s">
        <v>172</v>
      </c>
      <c r="B1" s="76"/>
      <c r="C1" s="76"/>
      <c r="D1" s="76"/>
      <c r="E1" s="76"/>
      <c r="F1" s="76"/>
      <c r="G1" s="76"/>
    </row>
    <row r="2" spans="1:7" ht="20.25" customHeight="1" x14ac:dyDescent="0.15">
      <c r="A2" s="77" t="s">
        <v>128</v>
      </c>
      <c r="B2" s="77"/>
      <c r="C2" s="77"/>
      <c r="D2" s="77"/>
      <c r="E2" s="77"/>
      <c r="F2" s="77"/>
      <c r="G2" s="77"/>
    </row>
    <row r="3" spans="1:7" ht="20.25" customHeight="1" x14ac:dyDescent="0.15">
      <c r="A3" s="78" t="s">
        <v>129</v>
      </c>
      <c r="B3" s="78"/>
      <c r="C3" s="78"/>
      <c r="D3" s="78"/>
      <c r="E3" s="78"/>
      <c r="F3" s="78"/>
      <c r="G3" s="78"/>
    </row>
    <row r="4" spans="1:7" ht="20.25" customHeight="1" x14ac:dyDescent="0.15">
      <c r="A4" s="12" t="s">
        <v>130</v>
      </c>
      <c r="B4" s="12" t="s">
        <v>131</v>
      </c>
      <c r="C4" s="12" t="s">
        <v>132</v>
      </c>
      <c r="D4" s="12" t="s">
        <v>133</v>
      </c>
      <c r="E4" s="12" t="s">
        <v>134</v>
      </c>
      <c r="F4" s="12" t="s">
        <v>135</v>
      </c>
      <c r="G4" s="12" t="s">
        <v>136</v>
      </c>
    </row>
    <row r="5" spans="1:7" ht="57" customHeight="1" x14ac:dyDescent="0.15">
      <c r="A5" s="12" t="s">
        <v>159</v>
      </c>
      <c r="B5" s="12" t="s">
        <v>162</v>
      </c>
      <c r="C5" s="12" t="s">
        <v>164</v>
      </c>
      <c r="D5" s="12" t="s">
        <v>163</v>
      </c>
      <c r="E5" s="36">
        <v>44043</v>
      </c>
      <c r="F5" s="36">
        <v>45868</v>
      </c>
      <c r="G5" s="12" t="s">
        <v>165</v>
      </c>
    </row>
    <row r="6" spans="1:7" ht="20.25" customHeight="1" x14ac:dyDescent="0.15">
      <c r="A6" s="77" t="s">
        <v>166</v>
      </c>
      <c r="B6" s="77"/>
      <c r="C6" s="77"/>
      <c r="D6" s="77"/>
      <c r="E6" s="77"/>
      <c r="F6" s="77"/>
      <c r="G6" s="77"/>
    </row>
    <row r="7" spans="1:7" ht="20.25" customHeight="1" x14ac:dyDescent="0.15">
      <c r="A7" s="78" t="s">
        <v>167</v>
      </c>
      <c r="B7" s="78"/>
      <c r="C7" s="78"/>
      <c r="D7" s="78"/>
      <c r="E7" s="78"/>
      <c r="F7" s="78"/>
      <c r="G7" s="37"/>
    </row>
    <row r="8" spans="1:7" ht="20.25" customHeight="1" x14ac:dyDescent="0.15">
      <c r="A8" s="33" t="s">
        <v>137</v>
      </c>
      <c r="B8" s="33" t="s">
        <v>46</v>
      </c>
      <c r="C8" s="33" t="s">
        <v>138</v>
      </c>
      <c r="D8" s="33" t="s">
        <v>139</v>
      </c>
      <c r="E8" s="33" t="s">
        <v>140</v>
      </c>
      <c r="F8" s="33" t="s">
        <v>48</v>
      </c>
    </row>
    <row r="9" spans="1:7" ht="20.25" customHeight="1" x14ac:dyDescent="0.15">
      <c r="A9" s="79" t="s">
        <v>141</v>
      </c>
      <c r="B9" s="33" t="s">
        <v>51</v>
      </c>
      <c r="C9" s="33"/>
      <c r="D9" s="33"/>
      <c r="E9" s="12" t="s">
        <v>112</v>
      </c>
      <c r="F9" s="13"/>
    </row>
    <row r="10" spans="1:7" ht="20.25" customHeight="1" x14ac:dyDescent="0.15">
      <c r="A10" s="79"/>
      <c r="B10" s="33" t="s">
        <v>52</v>
      </c>
      <c r="C10" s="33"/>
      <c r="D10" s="33"/>
      <c r="E10" s="12" t="s">
        <v>112</v>
      </c>
      <c r="F10" s="13"/>
    </row>
    <row r="11" spans="1:7" ht="20.25" customHeight="1" x14ac:dyDescent="0.15">
      <c r="A11" s="79"/>
      <c r="B11" s="33" t="s">
        <v>53</v>
      </c>
      <c r="C11" s="33"/>
      <c r="D11" s="33"/>
      <c r="E11" s="12" t="s">
        <v>112</v>
      </c>
      <c r="F11" s="13"/>
    </row>
    <row r="12" spans="1:7" ht="20.25" customHeight="1" x14ac:dyDescent="0.15">
      <c r="A12" s="79"/>
      <c r="B12" s="33" t="s">
        <v>54</v>
      </c>
      <c r="C12" s="33"/>
      <c r="D12" s="33"/>
      <c r="E12" s="12" t="s">
        <v>112</v>
      </c>
      <c r="F12" s="13"/>
    </row>
    <row r="13" spans="1:7" ht="20.25" customHeight="1" x14ac:dyDescent="0.15">
      <c r="A13" s="80" t="s">
        <v>142</v>
      </c>
      <c r="B13" s="33" t="s">
        <v>56</v>
      </c>
      <c r="C13" s="33"/>
      <c r="D13" s="33">
        <f>49.08+272.61</f>
        <v>321.69</v>
      </c>
      <c r="E13" s="12"/>
      <c r="F13" s="13"/>
    </row>
    <row r="14" spans="1:7" ht="20.25" customHeight="1" x14ac:dyDescent="0.15">
      <c r="A14" s="80"/>
      <c r="B14" s="33" t="s">
        <v>160</v>
      </c>
      <c r="C14" s="33"/>
      <c r="D14" s="33"/>
      <c r="E14" s="12"/>
      <c r="F14" s="13"/>
    </row>
    <row r="15" spans="1:7" ht="20.25" customHeight="1" x14ac:dyDescent="0.15">
      <c r="A15" s="80"/>
      <c r="B15" s="33" t="s">
        <v>57</v>
      </c>
      <c r="C15" s="33"/>
      <c r="D15" s="33"/>
      <c r="E15" s="12"/>
      <c r="F15" s="13"/>
    </row>
    <row r="16" spans="1:7" ht="20.25" customHeight="1" x14ac:dyDescent="0.15">
      <c r="A16" s="80"/>
      <c r="B16" s="33" t="s">
        <v>58</v>
      </c>
      <c r="C16" s="33"/>
      <c r="D16" s="33"/>
      <c r="E16" s="12"/>
      <c r="F16" s="13"/>
    </row>
    <row r="17" spans="1:14" ht="20.25" customHeight="1" x14ac:dyDescent="0.15">
      <c r="A17" s="80" t="s">
        <v>143</v>
      </c>
      <c r="B17" s="33" t="s">
        <v>144</v>
      </c>
      <c r="C17" s="33"/>
      <c r="D17" s="33"/>
      <c r="E17" s="12"/>
      <c r="F17" s="13"/>
    </row>
    <row r="18" spans="1:14" ht="20.25" customHeight="1" x14ac:dyDescent="0.15">
      <c r="A18" s="80"/>
      <c r="B18" s="33" t="s">
        <v>145</v>
      </c>
      <c r="C18" s="33"/>
      <c r="D18" s="33"/>
      <c r="E18" s="12"/>
      <c r="F18" s="13"/>
    </row>
    <row r="19" spans="1:14" ht="20.25" customHeight="1" x14ac:dyDescent="0.15">
      <c r="A19" s="80" t="s">
        <v>146</v>
      </c>
      <c r="B19" s="33"/>
      <c r="C19" s="33"/>
      <c r="D19" s="33"/>
      <c r="E19" s="12"/>
      <c r="F19" s="13"/>
    </row>
    <row r="20" spans="1:14" ht="20.25" customHeight="1" x14ac:dyDescent="0.15">
      <c r="A20" s="80"/>
      <c r="B20" s="33"/>
      <c r="C20" s="33"/>
      <c r="D20" s="33"/>
      <c r="E20" s="13"/>
      <c r="F20" s="13"/>
    </row>
    <row r="21" spans="1:14" ht="20.25" customHeight="1" x14ac:dyDescent="0.15">
      <c r="A21" s="75" t="s">
        <v>147</v>
      </c>
      <c r="B21" s="75"/>
      <c r="C21" s="33"/>
      <c r="D21" s="33">
        <f>SUM(D9:D20)</f>
        <v>321.69</v>
      </c>
      <c r="E21" s="13"/>
      <c r="F21" s="13"/>
    </row>
    <row r="22" spans="1:14" ht="20.25" customHeight="1" x14ac:dyDescent="0.15">
      <c r="A22" s="75" t="s">
        <v>161</v>
      </c>
      <c r="B22" s="75"/>
      <c r="C22" s="33"/>
      <c r="D22" s="33"/>
      <c r="E22" s="13"/>
      <c r="F22" s="13"/>
    </row>
    <row r="23" spans="1:14" ht="20.25" customHeight="1" x14ac:dyDescent="0.15">
      <c r="A23" s="75" t="s">
        <v>148</v>
      </c>
      <c r="B23" s="75"/>
      <c r="C23" s="33"/>
      <c r="D23" s="33"/>
      <c r="E23" s="13"/>
      <c r="F23" s="13"/>
    </row>
    <row r="24" spans="1:14" ht="20.25" customHeight="1" x14ac:dyDescent="0.15">
      <c r="A24" s="77" t="s">
        <v>168</v>
      </c>
      <c r="B24" s="77"/>
      <c r="C24" s="77"/>
      <c r="D24" s="77"/>
      <c r="E24" s="77"/>
      <c r="F24" s="77"/>
      <c r="G24" s="77"/>
    </row>
    <row r="25" spans="1:14" ht="20.25" customHeight="1" x14ac:dyDescent="0.15">
      <c r="A25" s="78" t="s">
        <v>169</v>
      </c>
      <c r="B25" s="78"/>
      <c r="C25" s="78"/>
      <c r="D25" s="78"/>
      <c r="E25" s="78"/>
      <c r="F25" s="78"/>
      <c r="G25" s="78"/>
    </row>
    <row r="26" spans="1:14" ht="30.75" customHeight="1" x14ac:dyDescent="0.15">
      <c r="A26" s="12" t="s">
        <v>149</v>
      </c>
      <c r="B26" s="12" t="s">
        <v>150</v>
      </c>
      <c r="C26" s="12" t="s">
        <v>151</v>
      </c>
      <c r="D26" s="12" t="s">
        <v>152</v>
      </c>
      <c r="E26" s="12" t="s">
        <v>153</v>
      </c>
      <c r="F26" s="12" t="s">
        <v>154</v>
      </c>
      <c r="G26" s="12" t="s">
        <v>48</v>
      </c>
      <c r="H26" s="77"/>
      <c r="I26" s="77"/>
      <c r="J26" s="77"/>
      <c r="K26" s="77"/>
      <c r="L26" s="77"/>
      <c r="M26" s="77"/>
      <c r="N26" s="77"/>
    </row>
    <row r="27" spans="1:14" ht="20.25" customHeight="1" x14ac:dyDescent="0.15">
      <c r="A27" s="12" t="s">
        <v>93</v>
      </c>
      <c r="B27" s="12" t="s">
        <v>93</v>
      </c>
      <c r="C27" s="12" t="s">
        <v>93</v>
      </c>
      <c r="D27" s="12" t="s">
        <v>93</v>
      </c>
      <c r="E27" s="12" t="s">
        <v>93</v>
      </c>
      <c r="F27" s="12" t="s">
        <v>93</v>
      </c>
      <c r="G27" s="12"/>
    </row>
    <row r="28" spans="1:14" ht="20.25" customHeight="1" x14ac:dyDescent="0.15">
      <c r="A28" s="77" t="s">
        <v>170</v>
      </c>
      <c r="B28" s="77"/>
      <c r="C28" s="77"/>
      <c r="D28" s="77"/>
      <c r="E28" s="77"/>
      <c r="F28" s="77"/>
      <c r="G28" s="77"/>
    </row>
    <row r="29" spans="1:14" ht="20.25" customHeight="1" x14ac:dyDescent="0.15">
      <c r="A29" s="78" t="s">
        <v>173</v>
      </c>
      <c r="B29" s="78"/>
      <c r="C29" s="78"/>
      <c r="D29" s="78"/>
      <c r="E29" s="78"/>
      <c r="F29" s="78"/>
    </row>
    <row r="30" spans="1:14" ht="20.25" customHeight="1" x14ac:dyDescent="0.15">
      <c r="A30" s="12" t="s">
        <v>149</v>
      </c>
      <c r="B30" s="12" t="s">
        <v>155</v>
      </c>
      <c r="C30" s="12" t="s">
        <v>156</v>
      </c>
      <c r="D30" s="12" t="s">
        <v>157</v>
      </c>
      <c r="E30" s="12" t="s">
        <v>158</v>
      </c>
      <c r="F30" s="12" t="s">
        <v>48</v>
      </c>
    </row>
    <row r="31" spans="1:14" ht="20.25" customHeight="1" x14ac:dyDescent="0.15">
      <c r="A31" s="12"/>
      <c r="B31" s="12"/>
      <c r="C31" s="12"/>
      <c r="D31" s="12"/>
      <c r="E31" s="12"/>
      <c r="F31" s="12"/>
    </row>
  </sheetData>
  <mergeCells count="17">
    <mergeCell ref="A24:G24"/>
    <mergeCell ref="H26:N26"/>
    <mergeCell ref="A25:G25"/>
    <mergeCell ref="A29:F29"/>
    <mergeCell ref="A28:G28"/>
    <mergeCell ref="A23:B23"/>
    <mergeCell ref="A1:G1"/>
    <mergeCell ref="A2:G2"/>
    <mergeCell ref="A3:G3"/>
    <mergeCell ref="A6:G6"/>
    <mergeCell ref="A7:F7"/>
    <mergeCell ref="A9:A12"/>
    <mergeCell ref="A13:A16"/>
    <mergeCell ref="A17:A18"/>
    <mergeCell ref="A19:A20"/>
    <mergeCell ref="A21:B21"/>
    <mergeCell ref="A22:B22"/>
  </mergeCells>
  <phoneticPr fontId="1" type="noConversion"/>
  <printOptions horizontalCentered="1"/>
  <pageMargins left="0.31496062992125984" right="0.31496062992125984" top="0.35433070866141736" bottom="0.35433070866141736"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tabSelected="1" topLeftCell="A64" workbookViewId="0">
      <selection activeCell="D76" sqref="D76:D81"/>
    </sheetView>
  </sheetViews>
  <sheetFormatPr defaultRowHeight="22.5" customHeight="1" x14ac:dyDescent="0.15"/>
  <cols>
    <col min="1" max="1" width="12.875" style="7" customWidth="1"/>
    <col min="2" max="3" width="19.375" style="7" bestFit="1" customWidth="1"/>
    <col min="4" max="4" width="15.125" style="7" customWidth="1"/>
    <col min="5" max="5" width="15.125" style="7" bestFit="1" customWidth="1"/>
    <col min="6" max="6" width="16.125" style="7" bestFit="1" customWidth="1"/>
    <col min="7" max="7" width="27.75" style="7" bestFit="1" customWidth="1"/>
    <col min="8" max="8" width="14.5" style="7" customWidth="1"/>
    <col min="9" max="9" width="16.125" style="7" bestFit="1" customWidth="1"/>
    <col min="10" max="10" width="11.625" style="7" bestFit="1" customWidth="1"/>
    <col min="11" max="16384" width="9" style="7"/>
  </cols>
  <sheetData>
    <row r="1" spans="1:9" ht="22.5" customHeight="1" x14ac:dyDescent="0.15">
      <c r="A1" s="81" t="s">
        <v>185</v>
      </c>
      <c r="B1" s="81"/>
      <c r="C1" s="81"/>
      <c r="D1" s="81"/>
      <c r="E1" s="81"/>
      <c r="F1" s="81"/>
      <c r="G1" s="81"/>
      <c r="H1" s="81"/>
    </row>
    <row r="2" spans="1:9" ht="25.5" customHeight="1" x14ac:dyDescent="0.15">
      <c r="A2" s="82" t="s">
        <v>174</v>
      </c>
      <c r="B2" s="82"/>
      <c r="C2" s="82"/>
      <c r="D2" s="82"/>
      <c r="E2" s="82"/>
      <c r="F2" s="82"/>
      <c r="G2" s="82"/>
      <c r="H2" s="82"/>
    </row>
    <row r="3" spans="1:9" ht="25.5" customHeight="1" x14ac:dyDescent="0.15">
      <c r="A3" s="82" t="s">
        <v>175</v>
      </c>
      <c r="B3" s="82"/>
      <c r="C3" s="82"/>
      <c r="D3" s="82"/>
      <c r="E3" s="82"/>
      <c r="F3" s="82"/>
      <c r="G3" s="82"/>
      <c r="H3" s="82"/>
    </row>
    <row r="4" spans="1:9" ht="22.5" customHeight="1" x14ac:dyDescent="0.15">
      <c r="A4" s="78" t="s">
        <v>176</v>
      </c>
      <c r="B4" s="78"/>
      <c r="C4" s="78"/>
      <c r="D4" s="78"/>
      <c r="E4" s="78"/>
      <c r="F4" s="78"/>
      <c r="G4" s="78"/>
      <c r="H4" s="78"/>
    </row>
    <row r="5" spans="1:9" ht="22.5" customHeight="1" x14ac:dyDescent="0.15">
      <c r="A5" s="83" t="s">
        <v>177</v>
      </c>
      <c r="B5" s="83" t="s">
        <v>178</v>
      </c>
      <c r="C5" s="83" t="s">
        <v>179</v>
      </c>
      <c r="D5" s="83" t="s">
        <v>45</v>
      </c>
      <c r="E5" s="83" t="s">
        <v>180</v>
      </c>
      <c r="F5" s="106" t="s">
        <v>181</v>
      </c>
      <c r="G5" s="107"/>
      <c r="H5" s="108"/>
    </row>
    <row r="6" spans="1:9" ht="22.5" customHeight="1" x14ac:dyDescent="0.15">
      <c r="A6" s="83"/>
      <c r="B6" s="83"/>
      <c r="C6" s="83"/>
      <c r="D6" s="83"/>
      <c r="E6" s="83"/>
      <c r="F6" s="41" t="s">
        <v>182</v>
      </c>
      <c r="G6" s="41" t="s">
        <v>183</v>
      </c>
      <c r="H6" s="41" t="s">
        <v>184</v>
      </c>
    </row>
    <row r="7" spans="1:9" ht="60" x14ac:dyDescent="0.15">
      <c r="A7" s="13" t="s">
        <v>186</v>
      </c>
      <c r="B7" s="13" t="s">
        <v>187</v>
      </c>
      <c r="C7" s="13" t="s">
        <v>188</v>
      </c>
      <c r="D7" s="19" t="s">
        <v>213</v>
      </c>
      <c r="E7" s="19" t="s">
        <v>195</v>
      </c>
      <c r="F7" s="13" t="s">
        <v>189</v>
      </c>
      <c r="G7" s="13" t="s">
        <v>189</v>
      </c>
      <c r="H7" s="13" t="s">
        <v>189</v>
      </c>
    </row>
    <row r="8" spans="1:9" ht="51" customHeight="1" x14ac:dyDescent="0.15">
      <c r="A8" s="13" t="s">
        <v>190</v>
      </c>
      <c r="B8" s="13" t="s">
        <v>191</v>
      </c>
      <c r="C8" s="13" t="s">
        <v>192</v>
      </c>
      <c r="D8" s="13" t="s">
        <v>193</v>
      </c>
      <c r="E8" s="19" t="s">
        <v>194</v>
      </c>
      <c r="F8" s="13" t="s">
        <v>189</v>
      </c>
      <c r="G8" s="13" t="s">
        <v>189</v>
      </c>
      <c r="H8" s="13" t="s">
        <v>189</v>
      </c>
    </row>
    <row r="9" spans="1:9" ht="22.5" customHeight="1" x14ac:dyDescent="0.15">
      <c r="A9" s="82" t="s">
        <v>196</v>
      </c>
      <c r="B9" s="82"/>
      <c r="C9" s="82"/>
      <c r="D9" s="82"/>
      <c r="E9" s="82"/>
      <c r="F9" s="82"/>
      <c r="G9" s="82"/>
      <c r="H9" s="82"/>
    </row>
    <row r="10" spans="1:9" ht="22.5" customHeight="1" x14ac:dyDescent="0.15">
      <c r="A10" s="78" t="s">
        <v>197</v>
      </c>
      <c r="B10" s="78"/>
      <c r="C10" s="78"/>
      <c r="D10" s="78"/>
      <c r="E10" s="78"/>
      <c r="F10" s="78"/>
      <c r="G10" s="78"/>
    </row>
    <row r="11" spans="1:9" ht="22.5" customHeight="1" x14ac:dyDescent="0.15">
      <c r="A11" s="41" t="s">
        <v>177</v>
      </c>
      <c r="B11" s="41" t="s">
        <v>179</v>
      </c>
      <c r="C11" s="41" t="s">
        <v>198</v>
      </c>
      <c r="D11" s="41" t="s">
        <v>88</v>
      </c>
      <c r="E11" s="41" t="s">
        <v>199</v>
      </c>
      <c r="F11" s="41" t="s">
        <v>200</v>
      </c>
      <c r="G11" s="41" t="s">
        <v>201</v>
      </c>
    </row>
    <row r="12" spans="1:9" ht="22.5" customHeight="1" x14ac:dyDescent="0.15">
      <c r="A12" s="10" t="s">
        <v>189</v>
      </c>
      <c r="B12" s="10" t="s">
        <v>189</v>
      </c>
      <c r="C12" s="10" t="s">
        <v>189</v>
      </c>
      <c r="D12" s="10" t="s">
        <v>189</v>
      </c>
      <c r="E12" s="10" t="s">
        <v>189</v>
      </c>
      <c r="F12" s="10" t="s">
        <v>189</v>
      </c>
      <c r="G12" s="10" t="s">
        <v>189</v>
      </c>
    </row>
    <row r="13" spans="1:9" ht="22.5" customHeight="1" x14ac:dyDescent="0.15">
      <c r="A13" s="82" t="s">
        <v>202</v>
      </c>
      <c r="B13" s="82"/>
      <c r="C13" s="82"/>
      <c r="D13" s="82"/>
      <c r="E13" s="82"/>
      <c r="F13" s="82"/>
      <c r="G13" s="82"/>
      <c r="H13" s="82"/>
    </row>
    <row r="14" spans="1:9" ht="22.5" customHeight="1" x14ac:dyDescent="0.15">
      <c r="A14" s="77" t="s">
        <v>203</v>
      </c>
      <c r="B14" s="77"/>
      <c r="C14" s="77"/>
      <c r="D14" s="77"/>
      <c r="E14" s="77"/>
      <c r="F14" s="77"/>
      <c r="G14" s="77"/>
      <c r="H14" s="77"/>
      <c r="I14" s="77"/>
    </row>
    <row r="15" spans="1:9" ht="22.5" customHeight="1" x14ac:dyDescent="0.15">
      <c r="A15" s="78" t="s">
        <v>204</v>
      </c>
      <c r="B15" s="78"/>
      <c r="C15" s="78"/>
      <c r="D15" s="78"/>
      <c r="E15" s="78"/>
      <c r="F15" s="78"/>
      <c r="G15" s="78"/>
      <c r="H15" s="78"/>
      <c r="I15" s="78"/>
    </row>
    <row r="16" spans="1:9" ht="49.5" customHeight="1" x14ac:dyDescent="0.15">
      <c r="A16" s="33" t="s">
        <v>43</v>
      </c>
      <c r="B16" s="33" t="s">
        <v>180</v>
      </c>
      <c r="C16" s="33" t="s">
        <v>45</v>
      </c>
      <c r="D16" s="33" t="s">
        <v>46</v>
      </c>
      <c r="E16" s="33" t="s">
        <v>222</v>
      </c>
      <c r="F16" s="33" t="s">
        <v>221</v>
      </c>
      <c r="G16" s="33" t="s">
        <v>205</v>
      </c>
      <c r="H16" s="33" t="s">
        <v>206</v>
      </c>
      <c r="I16" s="33" t="s">
        <v>207</v>
      </c>
    </row>
    <row r="17" spans="1:9" ht="27" customHeight="1" x14ac:dyDescent="0.15">
      <c r="A17" s="85" t="s">
        <v>50</v>
      </c>
      <c r="B17" s="13" t="s">
        <v>208</v>
      </c>
      <c r="C17" s="42" t="s">
        <v>218</v>
      </c>
      <c r="D17" s="13" t="s">
        <v>188</v>
      </c>
      <c r="E17" s="13">
        <f>11.7+202.38+258.22+187.55-2.53</f>
        <v>657.32</v>
      </c>
      <c r="F17" s="12">
        <v>20.25</v>
      </c>
      <c r="G17" s="12" t="s">
        <v>122</v>
      </c>
      <c r="H17" s="12" t="s">
        <v>122</v>
      </c>
      <c r="I17" s="12" t="s">
        <v>122</v>
      </c>
    </row>
    <row r="18" spans="1:9" ht="27" customHeight="1" x14ac:dyDescent="0.15">
      <c r="A18" s="85"/>
      <c r="B18" s="13" t="s">
        <v>209</v>
      </c>
      <c r="C18" s="42" t="s">
        <v>214</v>
      </c>
      <c r="D18" s="13" t="s">
        <v>188</v>
      </c>
      <c r="E18" s="13">
        <f>2.87+34+19.11</f>
        <v>55.98</v>
      </c>
      <c r="F18" s="12">
        <v>18.47</v>
      </c>
      <c r="G18" s="12" t="s">
        <v>122</v>
      </c>
      <c r="H18" s="12" t="s">
        <v>122</v>
      </c>
      <c r="I18" s="12" t="s">
        <v>122</v>
      </c>
    </row>
    <row r="19" spans="1:9" ht="27" customHeight="1" x14ac:dyDescent="0.15">
      <c r="A19" s="85"/>
      <c r="B19" s="13" t="s">
        <v>210</v>
      </c>
      <c r="C19" s="42" t="s">
        <v>215</v>
      </c>
      <c r="D19" s="13" t="s">
        <v>188</v>
      </c>
      <c r="E19" s="13">
        <f>11+29.06+18.34</f>
        <v>58.400000000000006</v>
      </c>
      <c r="F19" s="12">
        <v>17.43</v>
      </c>
      <c r="G19" s="12" t="s">
        <v>122</v>
      </c>
      <c r="H19" s="12" t="s">
        <v>122</v>
      </c>
      <c r="I19" s="12" t="s">
        <v>122</v>
      </c>
    </row>
    <row r="20" spans="1:9" ht="27" customHeight="1" x14ac:dyDescent="0.15">
      <c r="A20" s="85"/>
      <c r="B20" s="13" t="s">
        <v>211</v>
      </c>
      <c r="C20" s="42" t="s">
        <v>216</v>
      </c>
      <c r="D20" s="13" t="s">
        <v>188</v>
      </c>
      <c r="E20" s="13">
        <v>34.1</v>
      </c>
      <c r="F20" s="12">
        <v>13.1</v>
      </c>
      <c r="G20" s="12" t="s">
        <v>122</v>
      </c>
      <c r="H20" s="12" t="s">
        <v>122</v>
      </c>
      <c r="I20" s="12" t="s">
        <v>122</v>
      </c>
    </row>
    <row r="21" spans="1:9" ht="22.5" customHeight="1" x14ac:dyDescent="0.15">
      <c r="A21" s="85"/>
      <c r="B21" s="97" t="s">
        <v>70</v>
      </c>
      <c r="C21" s="90" t="s">
        <v>217</v>
      </c>
      <c r="D21" s="19" t="s">
        <v>51</v>
      </c>
      <c r="E21" s="13">
        <v>566.94000000000005</v>
      </c>
      <c r="F21" s="12">
        <v>59</v>
      </c>
      <c r="G21" s="12" t="s">
        <v>122</v>
      </c>
      <c r="H21" s="12" t="s">
        <v>122</v>
      </c>
      <c r="I21" s="12" t="s">
        <v>122</v>
      </c>
    </row>
    <row r="22" spans="1:9" ht="22.5" customHeight="1" x14ac:dyDescent="0.15">
      <c r="A22" s="85"/>
      <c r="B22" s="97"/>
      <c r="C22" s="90"/>
      <c r="D22" s="14" t="s">
        <v>53</v>
      </c>
      <c r="E22" s="13">
        <v>12.49</v>
      </c>
      <c r="F22" s="12">
        <v>1.3</v>
      </c>
      <c r="G22" s="12" t="s">
        <v>122</v>
      </c>
      <c r="H22" s="12" t="s">
        <v>122</v>
      </c>
      <c r="I22" s="12" t="s">
        <v>122</v>
      </c>
    </row>
    <row r="23" spans="1:9" ht="27" x14ac:dyDescent="0.15">
      <c r="A23" s="85"/>
      <c r="B23" s="97"/>
      <c r="C23" s="90"/>
      <c r="D23" s="14" t="s">
        <v>54</v>
      </c>
      <c r="E23" s="44">
        <v>0</v>
      </c>
      <c r="F23" s="12" t="s">
        <v>220</v>
      </c>
      <c r="G23" s="12" t="s">
        <v>122</v>
      </c>
      <c r="H23" s="12" t="s">
        <v>122</v>
      </c>
      <c r="I23" s="12" t="s">
        <v>122</v>
      </c>
    </row>
    <row r="24" spans="1:9" ht="22.5" customHeight="1" x14ac:dyDescent="0.15">
      <c r="A24" s="97" t="s">
        <v>55</v>
      </c>
      <c r="B24" s="97" t="s">
        <v>219</v>
      </c>
      <c r="C24" s="97" t="s">
        <v>243</v>
      </c>
      <c r="D24" s="14" t="s">
        <v>56</v>
      </c>
      <c r="E24" s="13">
        <v>449.92</v>
      </c>
      <c r="F24" s="12">
        <v>197.75</v>
      </c>
      <c r="G24" s="12" t="s">
        <v>122</v>
      </c>
      <c r="H24" s="12" t="s">
        <v>122</v>
      </c>
      <c r="I24" s="12" t="s">
        <v>122</v>
      </c>
    </row>
    <row r="25" spans="1:9" ht="22.5" customHeight="1" x14ac:dyDescent="0.15">
      <c r="A25" s="97"/>
      <c r="B25" s="97"/>
      <c r="C25" s="97"/>
      <c r="D25" s="14" t="s">
        <v>68</v>
      </c>
      <c r="E25" s="13">
        <v>28.83</v>
      </c>
      <c r="F25" s="12">
        <v>13.45</v>
      </c>
      <c r="G25" s="12" t="s">
        <v>122</v>
      </c>
      <c r="H25" s="12" t="s">
        <v>122</v>
      </c>
      <c r="I25" s="12" t="s">
        <v>122</v>
      </c>
    </row>
    <row r="26" spans="1:9" ht="22.5" customHeight="1" x14ac:dyDescent="0.15">
      <c r="A26" s="77" t="s">
        <v>223</v>
      </c>
      <c r="B26" s="77"/>
      <c r="C26" s="77"/>
      <c r="D26" s="77"/>
      <c r="E26" s="77"/>
      <c r="F26" s="77"/>
      <c r="G26" s="77"/>
      <c r="H26" s="77"/>
      <c r="I26" s="77"/>
    </row>
    <row r="27" spans="1:9" ht="22.5" customHeight="1" x14ac:dyDescent="0.15">
      <c r="A27" s="96" t="s">
        <v>224</v>
      </c>
      <c r="B27" s="96"/>
      <c r="C27" s="96"/>
      <c r="D27" s="96"/>
    </row>
    <row r="28" spans="1:9" ht="28.5" customHeight="1" x14ac:dyDescent="0.15">
      <c r="A28" s="45" t="s">
        <v>225</v>
      </c>
      <c r="B28" s="45" t="s">
        <v>46</v>
      </c>
      <c r="C28" s="45" t="s">
        <v>412</v>
      </c>
      <c r="D28" s="45" t="s">
        <v>226</v>
      </c>
    </row>
    <row r="29" spans="1:9" ht="26.25" customHeight="1" x14ac:dyDescent="0.15">
      <c r="A29" s="14" t="s">
        <v>228</v>
      </c>
      <c r="B29" s="14" t="s">
        <v>227</v>
      </c>
      <c r="C29" s="14">
        <v>2</v>
      </c>
      <c r="D29" s="14">
        <v>0.15</v>
      </c>
    </row>
    <row r="30" spans="1:9" ht="26.25" customHeight="1" x14ac:dyDescent="0.15">
      <c r="A30" s="14" t="s">
        <v>229</v>
      </c>
      <c r="B30" s="14" t="s">
        <v>227</v>
      </c>
      <c r="C30" s="14">
        <v>2</v>
      </c>
      <c r="D30" s="14">
        <v>0.25</v>
      </c>
    </row>
    <row r="31" spans="1:9" ht="26.25" customHeight="1" x14ac:dyDescent="0.15">
      <c r="A31" s="14" t="s">
        <v>230</v>
      </c>
      <c r="B31" s="14" t="s">
        <v>227</v>
      </c>
      <c r="C31" s="14">
        <v>2</v>
      </c>
      <c r="D31" s="14">
        <v>0.3</v>
      </c>
    </row>
    <row r="32" spans="1:9" ht="26.25" customHeight="1" x14ac:dyDescent="0.15">
      <c r="A32" s="14" t="s">
        <v>231</v>
      </c>
      <c r="B32" s="14" t="s">
        <v>227</v>
      </c>
      <c r="C32" s="14">
        <v>2</v>
      </c>
      <c r="D32" s="14">
        <v>0.22</v>
      </c>
    </row>
    <row r="33" spans="1:8" ht="26.25" customHeight="1" x14ac:dyDescent="0.15">
      <c r="A33" s="14" t="s">
        <v>228</v>
      </c>
      <c r="B33" s="14" t="s">
        <v>232</v>
      </c>
      <c r="C33" s="14">
        <v>20</v>
      </c>
      <c r="D33" s="14">
        <v>11</v>
      </c>
    </row>
    <row r="34" spans="1:8" ht="26.25" customHeight="1" x14ac:dyDescent="0.15">
      <c r="A34" s="14" t="s">
        <v>229</v>
      </c>
      <c r="B34" s="14" t="s">
        <v>232</v>
      </c>
      <c r="C34" s="14">
        <v>20</v>
      </c>
      <c r="D34" s="14">
        <v>14</v>
      </c>
    </row>
    <row r="35" spans="1:8" ht="26.25" customHeight="1" x14ac:dyDescent="0.15">
      <c r="A35" s="14" t="s">
        <v>230</v>
      </c>
      <c r="B35" s="14" t="s">
        <v>232</v>
      </c>
      <c r="C35" s="14">
        <v>20</v>
      </c>
      <c r="D35" s="14">
        <v>18</v>
      </c>
    </row>
    <row r="36" spans="1:8" ht="26.25" customHeight="1" x14ac:dyDescent="0.15">
      <c r="A36" s="14" t="s">
        <v>231</v>
      </c>
      <c r="B36" s="14" t="s">
        <v>232</v>
      </c>
      <c r="C36" s="14">
        <v>20</v>
      </c>
      <c r="D36" s="14">
        <v>15</v>
      </c>
    </row>
    <row r="37" spans="1:8" ht="22.5" customHeight="1" x14ac:dyDescent="0.15">
      <c r="A37" s="7" t="s">
        <v>233</v>
      </c>
    </row>
    <row r="38" spans="1:8" ht="22.5" customHeight="1" x14ac:dyDescent="0.15">
      <c r="A38" s="78" t="s">
        <v>240</v>
      </c>
      <c r="B38" s="78"/>
      <c r="C38" s="78"/>
      <c r="D38" s="78"/>
      <c r="E38" s="78"/>
      <c r="F38" s="78"/>
      <c r="G38" s="78"/>
      <c r="H38" s="78"/>
    </row>
    <row r="39" spans="1:8" ht="22.5" customHeight="1" x14ac:dyDescent="0.15">
      <c r="A39" s="84" t="s">
        <v>234</v>
      </c>
      <c r="B39" s="84" t="s">
        <v>45</v>
      </c>
      <c r="C39" s="84" t="s">
        <v>46</v>
      </c>
      <c r="D39" s="84" t="s">
        <v>235</v>
      </c>
      <c r="E39" s="84" t="s">
        <v>236</v>
      </c>
      <c r="F39" s="84" t="s">
        <v>237</v>
      </c>
      <c r="G39" s="84" t="s">
        <v>238</v>
      </c>
      <c r="H39" s="84"/>
    </row>
    <row r="40" spans="1:8" ht="22.5" customHeight="1" x14ac:dyDescent="0.15">
      <c r="A40" s="84"/>
      <c r="B40" s="84"/>
      <c r="C40" s="84"/>
      <c r="D40" s="84"/>
      <c r="E40" s="84"/>
      <c r="F40" s="84"/>
      <c r="G40" s="32" t="s">
        <v>182</v>
      </c>
      <c r="H40" s="32" t="s">
        <v>239</v>
      </c>
    </row>
    <row r="41" spans="1:8" ht="24" customHeight="1" x14ac:dyDescent="0.15">
      <c r="A41" s="93">
        <v>364.5</v>
      </c>
      <c r="B41" s="42" t="s">
        <v>218</v>
      </c>
      <c r="C41" s="13" t="s">
        <v>188</v>
      </c>
      <c r="D41" s="14">
        <v>4</v>
      </c>
      <c r="E41" s="14">
        <v>4</v>
      </c>
      <c r="F41" s="14">
        <v>0</v>
      </c>
      <c r="G41" s="93" t="s">
        <v>241</v>
      </c>
      <c r="H41" s="86" t="s">
        <v>242</v>
      </c>
    </row>
    <row r="42" spans="1:8" ht="24" customHeight="1" x14ac:dyDescent="0.15">
      <c r="A42" s="94"/>
      <c r="B42" s="42" t="s">
        <v>214</v>
      </c>
      <c r="C42" s="13" t="s">
        <v>188</v>
      </c>
      <c r="D42" s="14">
        <v>3</v>
      </c>
      <c r="E42" s="14">
        <v>3</v>
      </c>
      <c r="F42" s="14">
        <v>0</v>
      </c>
      <c r="G42" s="94"/>
      <c r="H42" s="87"/>
    </row>
    <row r="43" spans="1:8" ht="24" customHeight="1" x14ac:dyDescent="0.15">
      <c r="A43" s="94"/>
      <c r="B43" s="42" t="s">
        <v>215</v>
      </c>
      <c r="C43" s="13" t="s">
        <v>188</v>
      </c>
      <c r="D43" s="14">
        <v>3</v>
      </c>
      <c r="E43" s="14">
        <v>3</v>
      </c>
      <c r="F43" s="14">
        <v>0</v>
      </c>
      <c r="G43" s="94"/>
      <c r="H43" s="87"/>
    </row>
    <row r="44" spans="1:8" ht="24" customHeight="1" x14ac:dyDescent="0.15">
      <c r="A44" s="94"/>
      <c r="B44" s="42" t="s">
        <v>216</v>
      </c>
      <c r="C44" s="13" t="s">
        <v>188</v>
      </c>
      <c r="D44" s="14">
        <v>1</v>
      </c>
      <c r="E44" s="14">
        <v>1</v>
      </c>
      <c r="F44" s="14">
        <v>0</v>
      </c>
      <c r="G44" s="94"/>
      <c r="H44" s="87"/>
    </row>
    <row r="45" spans="1:8" ht="24" customHeight="1" x14ac:dyDescent="0.15">
      <c r="A45" s="94"/>
      <c r="B45" s="90" t="s">
        <v>217</v>
      </c>
      <c r="C45" s="19" t="s">
        <v>51</v>
      </c>
      <c r="D45" s="14">
        <v>1</v>
      </c>
      <c r="E45" s="14">
        <v>1</v>
      </c>
      <c r="F45" s="14">
        <v>0</v>
      </c>
      <c r="G45" s="94"/>
      <c r="H45" s="87"/>
    </row>
    <row r="46" spans="1:8" ht="24" customHeight="1" x14ac:dyDescent="0.15">
      <c r="A46" s="94"/>
      <c r="B46" s="90"/>
      <c r="C46" s="14" t="s">
        <v>53</v>
      </c>
      <c r="D46" s="14">
        <v>1</v>
      </c>
      <c r="E46" s="14">
        <v>1</v>
      </c>
      <c r="F46" s="14">
        <v>0</v>
      </c>
      <c r="G46" s="94"/>
      <c r="H46" s="87"/>
    </row>
    <row r="47" spans="1:8" ht="24" customHeight="1" x14ac:dyDescent="0.15">
      <c r="A47" s="94"/>
      <c r="B47" s="90"/>
      <c r="C47" s="14" t="s">
        <v>54</v>
      </c>
      <c r="D47" s="14">
        <v>1</v>
      </c>
      <c r="E47" s="14">
        <v>1</v>
      </c>
      <c r="F47" s="14">
        <v>0</v>
      </c>
      <c r="G47" s="94"/>
      <c r="H47" s="87"/>
    </row>
    <row r="48" spans="1:8" ht="24" customHeight="1" x14ac:dyDescent="0.15">
      <c r="A48" s="94"/>
      <c r="B48" s="91" t="s">
        <v>75</v>
      </c>
      <c r="C48" s="14" t="s">
        <v>56</v>
      </c>
      <c r="D48" s="14">
        <v>4</v>
      </c>
      <c r="E48" s="14">
        <v>4</v>
      </c>
      <c r="F48" s="14">
        <v>0</v>
      </c>
      <c r="G48" s="94"/>
      <c r="H48" s="87"/>
    </row>
    <row r="49" spans="1:10" ht="24" customHeight="1" x14ac:dyDescent="0.15">
      <c r="A49" s="95"/>
      <c r="B49" s="92"/>
      <c r="C49" s="14" t="s">
        <v>212</v>
      </c>
      <c r="D49" s="14">
        <v>4</v>
      </c>
      <c r="E49" s="14">
        <v>4</v>
      </c>
      <c r="F49" s="14">
        <v>0</v>
      </c>
      <c r="G49" s="95"/>
      <c r="H49" s="88"/>
    </row>
    <row r="50" spans="1:10" ht="22.5" customHeight="1" x14ac:dyDescent="0.15">
      <c r="A50" s="7" t="s">
        <v>244</v>
      </c>
    </row>
    <row r="51" spans="1:10" ht="22.5" customHeight="1" x14ac:dyDescent="0.15">
      <c r="A51" s="78" t="s">
        <v>245</v>
      </c>
      <c r="B51" s="78"/>
      <c r="C51" s="78"/>
      <c r="D51" s="78"/>
      <c r="E51" s="78"/>
      <c r="F51" s="78"/>
      <c r="G51" s="78"/>
      <c r="H51" s="78"/>
    </row>
    <row r="52" spans="1:10" ht="22.5" customHeight="1" x14ac:dyDescent="0.15">
      <c r="A52" s="32" t="s">
        <v>182</v>
      </c>
      <c r="B52" s="32" t="s">
        <v>246</v>
      </c>
      <c r="C52" s="32" t="s">
        <v>247</v>
      </c>
      <c r="D52" s="32" t="s">
        <v>248</v>
      </c>
      <c r="E52" s="32" t="s">
        <v>249</v>
      </c>
      <c r="F52" s="32" t="s">
        <v>250</v>
      </c>
      <c r="G52" s="32" t="s">
        <v>251</v>
      </c>
      <c r="H52" s="32" t="s">
        <v>252</v>
      </c>
    </row>
    <row r="53" spans="1:10" ht="22.5" customHeight="1" x14ac:dyDescent="0.15">
      <c r="A53" s="9" t="s">
        <v>93</v>
      </c>
      <c r="B53" s="9" t="s">
        <v>93</v>
      </c>
      <c r="C53" s="9" t="s">
        <v>93</v>
      </c>
      <c r="D53" s="9" t="s">
        <v>93</v>
      </c>
      <c r="E53" s="9" t="s">
        <v>93</v>
      </c>
      <c r="F53" s="9" t="s">
        <v>93</v>
      </c>
      <c r="G53" s="9" t="s">
        <v>93</v>
      </c>
      <c r="H53" s="9" t="s">
        <v>93</v>
      </c>
    </row>
    <row r="54" spans="1:10" ht="22.5" customHeight="1" x14ac:dyDescent="0.15">
      <c r="A54" s="78" t="s">
        <v>253</v>
      </c>
      <c r="B54" s="78"/>
      <c r="C54" s="78"/>
      <c r="D54" s="78"/>
      <c r="E54" s="78"/>
      <c r="F54" s="78"/>
      <c r="G54" s="78"/>
      <c r="H54" s="78"/>
      <c r="I54" s="78"/>
      <c r="J54" s="78"/>
    </row>
    <row r="55" spans="1:10" ht="22.5" customHeight="1" x14ac:dyDescent="0.15">
      <c r="A55" s="89" t="s">
        <v>182</v>
      </c>
      <c r="B55" s="68" t="s">
        <v>254</v>
      </c>
      <c r="C55" s="68"/>
      <c r="D55" s="68"/>
      <c r="E55" s="68"/>
      <c r="F55" s="68" t="s">
        <v>255</v>
      </c>
      <c r="G55" s="68"/>
      <c r="H55" s="68"/>
      <c r="I55" s="68"/>
      <c r="J55" s="68"/>
    </row>
    <row r="56" spans="1:10" ht="22.5" customHeight="1" x14ac:dyDescent="0.15">
      <c r="A56" s="89"/>
      <c r="B56" s="9" t="s">
        <v>256</v>
      </c>
      <c r="C56" s="9" t="s">
        <v>257</v>
      </c>
      <c r="D56" s="9" t="s">
        <v>258</v>
      </c>
      <c r="E56" s="9" t="s">
        <v>259</v>
      </c>
      <c r="F56" s="9" t="s">
        <v>251</v>
      </c>
      <c r="G56" s="9" t="s">
        <v>260</v>
      </c>
      <c r="H56" s="9" t="s">
        <v>257</v>
      </c>
      <c r="I56" s="9" t="s">
        <v>261</v>
      </c>
      <c r="J56" s="9" t="s">
        <v>259</v>
      </c>
    </row>
    <row r="57" spans="1:10" ht="22.5" customHeight="1" x14ac:dyDescent="0.15">
      <c r="A57" s="9" t="s">
        <v>93</v>
      </c>
      <c r="B57" s="9" t="s">
        <v>93</v>
      </c>
      <c r="C57" s="9" t="s">
        <v>93</v>
      </c>
      <c r="D57" s="9" t="s">
        <v>93</v>
      </c>
      <c r="E57" s="9" t="s">
        <v>93</v>
      </c>
      <c r="F57" s="9" t="s">
        <v>93</v>
      </c>
      <c r="G57" s="9" t="s">
        <v>93</v>
      </c>
      <c r="H57" s="9" t="s">
        <v>93</v>
      </c>
      <c r="I57" s="9" t="s">
        <v>189</v>
      </c>
      <c r="J57" s="9" t="s">
        <v>189</v>
      </c>
    </row>
    <row r="58" spans="1:10" ht="22.5" customHeight="1" x14ac:dyDescent="0.15">
      <c r="A58" s="98" t="s">
        <v>262</v>
      </c>
      <c r="B58" s="98"/>
      <c r="C58" s="98"/>
      <c r="D58" s="98"/>
      <c r="E58" s="98"/>
      <c r="F58" s="98"/>
      <c r="G58" s="98"/>
    </row>
    <row r="59" spans="1:10" ht="22.5" customHeight="1" x14ac:dyDescent="0.15">
      <c r="A59" s="32" t="s">
        <v>182</v>
      </c>
      <c r="B59" s="9" t="s">
        <v>251</v>
      </c>
      <c r="C59" s="9" t="s">
        <v>263</v>
      </c>
      <c r="D59" s="9" t="s">
        <v>264</v>
      </c>
      <c r="E59" s="9" t="s">
        <v>265</v>
      </c>
      <c r="F59" s="9" t="s">
        <v>266</v>
      </c>
      <c r="G59" s="9" t="s">
        <v>261</v>
      </c>
    </row>
    <row r="60" spans="1:10" ht="22.5" customHeight="1" x14ac:dyDescent="0.15">
      <c r="A60" s="9" t="s">
        <v>93</v>
      </c>
      <c r="B60" s="9" t="s">
        <v>93</v>
      </c>
      <c r="C60" s="9" t="s">
        <v>93</v>
      </c>
      <c r="D60" s="9" t="s">
        <v>93</v>
      </c>
      <c r="E60" s="9" t="s">
        <v>93</v>
      </c>
      <c r="F60" s="9" t="s">
        <v>93</v>
      </c>
      <c r="G60" s="9" t="s">
        <v>93</v>
      </c>
    </row>
    <row r="61" spans="1:10" ht="22.5" customHeight="1" x14ac:dyDescent="0.15">
      <c r="A61" s="78" t="s">
        <v>267</v>
      </c>
      <c r="B61" s="78"/>
      <c r="C61" s="78"/>
      <c r="D61" s="78"/>
      <c r="E61" s="78"/>
      <c r="F61" s="78"/>
      <c r="G61" s="78"/>
      <c r="H61" s="78"/>
      <c r="I61" s="78"/>
    </row>
    <row r="62" spans="1:10" ht="22.5" customHeight="1" x14ac:dyDescent="0.15">
      <c r="A62" s="75" t="s">
        <v>182</v>
      </c>
      <c r="B62" s="75" t="s">
        <v>268</v>
      </c>
      <c r="C62" s="75" t="s">
        <v>247</v>
      </c>
      <c r="D62" s="75" t="s">
        <v>269</v>
      </c>
      <c r="E62" s="75" t="s">
        <v>249</v>
      </c>
      <c r="F62" s="75" t="s">
        <v>411</v>
      </c>
      <c r="G62" s="75" t="s">
        <v>270</v>
      </c>
      <c r="H62" s="75"/>
      <c r="I62" s="75" t="s">
        <v>258</v>
      </c>
    </row>
    <row r="63" spans="1:10" ht="22.5" customHeight="1" x14ac:dyDescent="0.15">
      <c r="A63" s="75"/>
      <c r="B63" s="75"/>
      <c r="C63" s="75"/>
      <c r="D63" s="75"/>
      <c r="E63" s="75"/>
      <c r="F63" s="75"/>
      <c r="G63" s="12" t="s">
        <v>271</v>
      </c>
      <c r="H63" s="12" t="s">
        <v>272</v>
      </c>
      <c r="I63" s="75"/>
    </row>
    <row r="64" spans="1:10" ht="22.5" customHeight="1" x14ac:dyDescent="0.15">
      <c r="A64" s="14" t="s">
        <v>273</v>
      </c>
      <c r="B64" s="14" t="s">
        <v>279</v>
      </c>
      <c r="C64" s="14" t="s">
        <v>284</v>
      </c>
      <c r="D64" s="14" t="s">
        <v>284</v>
      </c>
      <c r="E64" s="13">
        <v>235.78</v>
      </c>
      <c r="F64" s="13">
        <v>74.88</v>
      </c>
      <c r="G64" s="12" t="s">
        <v>289</v>
      </c>
      <c r="H64" s="13">
        <v>302.93</v>
      </c>
      <c r="I64" s="13">
        <f>E64+F64-H64</f>
        <v>7.7299999999999613</v>
      </c>
    </row>
    <row r="65" spans="1:10" ht="22.5" customHeight="1" x14ac:dyDescent="0.15">
      <c r="A65" s="14" t="s">
        <v>274</v>
      </c>
      <c r="B65" s="14" t="s">
        <v>280</v>
      </c>
      <c r="C65" s="14" t="s">
        <v>285</v>
      </c>
      <c r="D65" s="14" t="s">
        <v>285</v>
      </c>
      <c r="E65" s="13">
        <v>127.13</v>
      </c>
      <c r="F65" s="13">
        <v>36.520000000000003</v>
      </c>
      <c r="G65" s="12" t="s">
        <v>289</v>
      </c>
      <c r="H65" s="13">
        <v>163.65</v>
      </c>
      <c r="I65" s="13">
        <f t="shared" ref="I65:I69" si="0">E65+F65-H65</f>
        <v>0</v>
      </c>
    </row>
    <row r="66" spans="1:10" ht="22.5" customHeight="1" x14ac:dyDescent="0.15">
      <c r="A66" s="14" t="s">
        <v>275</v>
      </c>
      <c r="B66" s="14" t="s">
        <v>281</v>
      </c>
      <c r="C66" s="14" t="s">
        <v>286</v>
      </c>
      <c r="D66" s="14" t="s">
        <v>286</v>
      </c>
      <c r="E66" s="13">
        <v>2.88</v>
      </c>
      <c r="F66" s="13">
        <v>1.2</v>
      </c>
      <c r="G66" s="12" t="s">
        <v>290</v>
      </c>
      <c r="H66" s="13">
        <v>4.08</v>
      </c>
      <c r="I66" s="13">
        <f t="shared" si="0"/>
        <v>0</v>
      </c>
    </row>
    <row r="67" spans="1:10" ht="22.5" customHeight="1" x14ac:dyDescent="0.15">
      <c r="A67" s="14" t="s">
        <v>276</v>
      </c>
      <c r="B67" s="14" t="s">
        <v>282</v>
      </c>
      <c r="C67" s="14" t="s">
        <v>287</v>
      </c>
      <c r="D67" s="14" t="s">
        <v>287</v>
      </c>
      <c r="E67" s="13">
        <v>3.4000000000000002E-2</v>
      </c>
      <c r="F67" s="13">
        <v>2.1999999999999999E-2</v>
      </c>
      <c r="G67" s="12" t="s">
        <v>289</v>
      </c>
      <c r="H67" s="13">
        <v>5.6000000000000001E-2</v>
      </c>
      <c r="I67" s="13">
        <f t="shared" si="0"/>
        <v>0</v>
      </c>
    </row>
    <row r="68" spans="1:10" ht="22.5" customHeight="1" x14ac:dyDescent="0.15">
      <c r="A68" s="14" t="s">
        <v>277</v>
      </c>
      <c r="B68" s="14" t="s">
        <v>283</v>
      </c>
      <c r="C68" s="14" t="s">
        <v>288</v>
      </c>
      <c r="D68" s="14" t="s">
        <v>288</v>
      </c>
      <c r="E68" s="13">
        <v>0.01</v>
      </c>
      <c r="F68" s="13">
        <v>2.1999999999999999E-2</v>
      </c>
      <c r="G68" s="12" t="s">
        <v>289</v>
      </c>
      <c r="H68" s="13">
        <v>3.2000000000000001E-2</v>
      </c>
      <c r="I68" s="13">
        <f t="shared" si="0"/>
        <v>0</v>
      </c>
    </row>
    <row r="69" spans="1:10" ht="22.5" customHeight="1" x14ac:dyDescent="0.15">
      <c r="A69" s="14" t="s">
        <v>278</v>
      </c>
      <c r="B69" s="14" t="s">
        <v>282</v>
      </c>
      <c r="C69" s="14" t="s">
        <v>286</v>
      </c>
      <c r="D69" s="14" t="s">
        <v>286</v>
      </c>
      <c r="E69" s="13">
        <v>0.13600000000000001</v>
      </c>
      <c r="F69" s="13">
        <v>0</v>
      </c>
      <c r="G69" s="12" t="s">
        <v>289</v>
      </c>
      <c r="H69" s="13">
        <v>0.13600000000000001</v>
      </c>
      <c r="I69" s="13">
        <f t="shared" si="0"/>
        <v>0</v>
      </c>
    </row>
    <row r="70" spans="1:10" ht="22.5" customHeight="1" x14ac:dyDescent="0.15">
      <c r="A70" s="78" t="s">
        <v>291</v>
      </c>
      <c r="B70" s="78"/>
      <c r="C70" s="78"/>
      <c r="D70" s="78"/>
      <c r="E70" s="78"/>
      <c r="F70" s="78"/>
      <c r="G70" s="78"/>
      <c r="H70" s="78"/>
      <c r="I70" s="78"/>
      <c r="J70" s="78"/>
    </row>
    <row r="71" spans="1:10" ht="22.5" customHeight="1" x14ac:dyDescent="0.15">
      <c r="A71" s="75" t="s">
        <v>182</v>
      </c>
      <c r="B71" s="75" t="s">
        <v>254</v>
      </c>
      <c r="C71" s="75"/>
      <c r="D71" s="75"/>
      <c r="E71" s="75"/>
      <c r="F71" s="75" t="s">
        <v>255</v>
      </c>
      <c r="G71" s="75"/>
      <c r="H71" s="75"/>
      <c r="I71" s="75"/>
      <c r="J71" s="75"/>
    </row>
    <row r="72" spans="1:10" ht="22.5" customHeight="1" x14ac:dyDescent="0.15">
      <c r="A72" s="75"/>
      <c r="B72" s="12" t="s">
        <v>256</v>
      </c>
      <c r="C72" s="12" t="s">
        <v>293</v>
      </c>
      <c r="D72" s="12" t="s">
        <v>297</v>
      </c>
      <c r="E72" s="12" t="s">
        <v>259</v>
      </c>
      <c r="F72" s="12" t="s">
        <v>251</v>
      </c>
      <c r="G72" s="12" t="s">
        <v>260</v>
      </c>
      <c r="H72" s="12" t="s">
        <v>257</v>
      </c>
      <c r="I72" s="12" t="s">
        <v>261</v>
      </c>
      <c r="J72" s="12" t="s">
        <v>259</v>
      </c>
    </row>
    <row r="73" spans="1:10" ht="36" x14ac:dyDescent="0.15">
      <c r="A73" s="14"/>
      <c r="B73" s="13" t="s">
        <v>292</v>
      </c>
      <c r="C73" s="13">
        <v>300</v>
      </c>
      <c r="D73" s="13">
        <v>150</v>
      </c>
      <c r="E73" s="20" t="s">
        <v>296</v>
      </c>
      <c r="F73" s="51" t="s">
        <v>417</v>
      </c>
      <c r="G73" s="51" t="s">
        <v>417</v>
      </c>
      <c r="H73" s="51" t="s">
        <v>417</v>
      </c>
      <c r="I73" s="51" t="s">
        <v>417</v>
      </c>
      <c r="J73" s="51" t="s">
        <v>417</v>
      </c>
    </row>
    <row r="74" spans="1:10" ht="22.5" customHeight="1" x14ac:dyDescent="0.15">
      <c r="A74" s="99" t="s">
        <v>298</v>
      </c>
      <c r="B74" s="99"/>
      <c r="C74" s="99"/>
      <c r="D74" s="99"/>
      <c r="E74" s="99"/>
      <c r="F74" s="99"/>
      <c r="G74" s="99"/>
    </row>
    <row r="75" spans="1:10" ht="22.5" customHeight="1" x14ac:dyDescent="0.15">
      <c r="A75" s="12" t="s">
        <v>182</v>
      </c>
      <c r="B75" s="12" t="s">
        <v>251</v>
      </c>
      <c r="C75" s="12" t="s">
        <v>263</v>
      </c>
      <c r="D75" s="12" t="s">
        <v>239</v>
      </c>
      <c r="E75" s="12" t="s">
        <v>266</v>
      </c>
      <c r="F75" s="12" t="s">
        <v>261</v>
      </c>
      <c r="G75" s="12" t="s">
        <v>299</v>
      </c>
    </row>
    <row r="76" spans="1:10" ht="22.5" customHeight="1" x14ac:dyDescent="0.15">
      <c r="A76" s="14" t="s">
        <v>273</v>
      </c>
      <c r="B76" s="12" t="s">
        <v>289</v>
      </c>
      <c r="C76" s="109" t="s">
        <v>300</v>
      </c>
      <c r="D76" s="110" t="s">
        <v>301</v>
      </c>
      <c r="E76" s="109" t="s">
        <v>302</v>
      </c>
      <c r="F76" s="13">
        <v>302.93</v>
      </c>
      <c r="G76" s="12" t="s">
        <v>303</v>
      </c>
    </row>
    <row r="77" spans="1:10" ht="22.5" customHeight="1" x14ac:dyDescent="0.15">
      <c r="A77" s="14" t="s">
        <v>274</v>
      </c>
      <c r="B77" s="12" t="s">
        <v>289</v>
      </c>
      <c r="C77" s="109"/>
      <c r="D77" s="111"/>
      <c r="E77" s="109"/>
      <c r="F77" s="13">
        <v>163.65</v>
      </c>
      <c r="G77" s="12" t="s">
        <v>303</v>
      </c>
    </row>
    <row r="78" spans="1:10" ht="22.5" customHeight="1" x14ac:dyDescent="0.15">
      <c r="A78" s="14" t="s">
        <v>275</v>
      </c>
      <c r="B78" s="12" t="s">
        <v>290</v>
      </c>
      <c r="C78" s="109"/>
      <c r="D78" s="111"/>
      <c r="E78" s="109"/>
      <c r="F78" s="13">
        <v>4.08</v>
      </c>
      <c r="G78" s="12" t="s">
        <v>303</v>
      </c>
    </row>
    <row r="79" spans="1:10" ht="22.5" customHeight="1" x14ac:dyDescent="0.15">
      <c r="A79" s="14" t="s">
        <v>276</v>
      </c>
      <c r="B79" s="12" t="s">
        <v>289</v>
      </c>
      <c r="C79" s="109"/>
      <c r="D79" s="111"/>
      <c r="E79" s="109"/>
      <c r="F79" s="13">
        <v>5.6000000000000001E-2</v>
      </c>
      <c r="G79" s="12" t="s">
        <v>303</v>
      </c>
    </row>
    <row r="80" spans="1:10" ht="22.5" customHeight="1" x14ac:dyDescent="0.15">
      <c r="A80" s="14" t="s">
        <v>277</v>
      </c>
      <c r="B80" s="12" t="s">
        <v>289</v>
      </c>
      <c r="C80" s="109"/>
      <c r="D80" s="111"/>
      <c r="E80" s="109"/>
      <c r="F80" s="13">
        <v>3.2000000000000001E-2</v>
      </c>
      <c r="G80" s="12" t="s">
        <v>303</v>
      </c>
    </row>
    <row r="81" spans="1:7" ht="22.5" customHeight="1" x14ac:dyDescent="0.15">
      <c r="A81" s="14" t="s">
        <v>278</v>
      </c>
      <c r="B81" s="12" t="s">
        <v>289</v>
      </c>
      <c r="C81" s="109"/>
      <c r="D81" s="112"/>
      <c r="E81" s="109"/>
      <c r="F81" s="13">
        <v>0.13600000000000001</v>
      </c>
      <c r="G81" s="12" t="s">
        <v>303</v>
      </c>
    </row>
    <row r="82" spans="1:7" ht="22.5" customHeight="1" x14ac:dyDescent="0.15">
      <c r="A82" s="7" t="s">
        <v>304</v>
      </c>
    </row>
    <row r="83" spans="1:7" ht="22.5" customHeight="1" x14ac:dyDescent="0.15">
      <c r="A83" s="78" t="s">
        <v>305</v>
      </c>
      <c r="B83" s="78"/>
      <c r="C83" s="78"/>
      <c r="D83" s="78"/>
      <c r="E83" s="78"/>
      <c r="F83" s="78"/>
      <c r="G83" s="78"/>
    </row>
    <row r="84" spans="1:7" ht="22.5" customHeight="1" x14ac:dyDescent="0.15">
      <c r="A84" s="12" t="s">
        <v>180</v>
      </c>
      <c r="B84" s="12" t="s">
        <v>45</v>
      </c>
      <c r="C84" s="12" t="s">
        <v>182</v>
      </c>
      <c r="D84" s="12" t="s">
        <v>306</v>
      </c>
      <c r="E84" s="12" t="s">
        <v>307</v>
      </c>
      <c r="F84" s="12" t="s">
        <v>308</v>
      </c>
      <c r="G84" s="12" t="s">
        <v>309</v>
      </c>
    </row>
    <row r="85" spans="1:7" ht="22.5" customHeight="1" x14ac:dyDescent="0.15">
      <c r="A85" s="49" t="s">
        <v>413</v>
      </c>
      <c r="B85" s="49" t="s">
        <v>413</v>
      </c>
      <c r="C85" s="49" t="s">
        <v>413</v>
      </c>
      <c r="D85" s="49" t="s">
        <v>413</v>
      </c>
      <c r="E85" s="49" t="s">
        <v>413</v>
      </c>
      <c r="F85" s="49" t="s">
        <v>413</v>
      </c>
      <c r="G85" s="49" t="s">
        <v>413</v>
      </c>
    </row>
    <row r="86" spans="1:7" ht="22.5" customHeight="1" x14ac:dyDescent="0.15">
      <c r="A86" s="7" t="s">
        <v>310</v>
      </c>
    </row>
    <row r="87" spans="1:7" ht="22.5" customHeight="1" x14ac:dyDescent="0.15">
      <c r="A87" s="78" t="s">
        <v>311</v>
      </c>
      <c r="B87" s="78"/>
      <c r="C87" s="78"/>
      <c r="D87" s="78"/>
      <c r="E87" s="78"/>
      <c r="F87" s="78"/>
      <c r="G87" s="78"/>
    </row>
    <row r="88" spans="1:7" ht="22.5" customHeight="1" x14ac:dyDescent="0.15">
      <c r="A88" s="102" t="s">
        <v>327</v>
      </c>
      <c r="B88" s="12" t="s">
        <v>312</v>
      </c>
      <c r="C88" s="12" t="s">
        <v>313</v>
      </c>
      <c r="D88" s="12" t="s">
        <v>314</v>
      </c>
      <c r="E88" s="12" t="s">
        <v>326</v>
      </c>
      <c r="F88" s="12" t="s">
        <v>315</v>
      </c>
      <c r="G88" s="12" t="s">
        <v>316</v>
      </c>
    </row>
    <row r="89" spans="1:7" ht="22.5" customHeight="1" x14ac:dyDescent="0.15">
      <c r="A89" s="102"/>
      <c r="B89" s="12" t="s">
        <v>317</v>
      </c>
      <c r="C89" s="12" t="s">
        <v>321</v>
      </c>
      <c r="D89" s="12" t="s">
        <v>322</v>
      </c>
      <c r="E89" s="12">
        <v>65</v>
      </c>
      <c r="F89" s="12"/>
      <c r="G89" s="12">
        <v>58</v>
      </c>
    </row>
    <row r="90" spans="1:7" ht="22.5" customHeight="1" x14ac:dyDescent="0.15">
      <c r="A90" s="102"/>
      <c r="B90" s="12" t="s">
        <v>318</v>
      </c>
      <c r="C90" s="12" t="s">
        <v>321</v>
      </c>
      <c r="D90" s="12" t="s">
        <v>323</v>
      </c>
      <c r="E90" s="12">
        <v>65</v>
      </c>
      <c r="F90" s="12"/>
      <c r="G90" s="12">
        <v>56</v>
      </c>
    </row>
    <row r="91" spans="1:7" ht="22.5" customHeight="1" x14ac:dyDescent="0.15">
      <c r="A91" s="102"/>
      <c r="B91" s="12" t="s">
        <v>319</v>
      </c>
      <c r="C91" s="12" t="s">
        <v>321</v>
      </c>
      <c r="D91" s="35" t="s">
        <v>324</v>
      </c>
      <c r="E91" s="35">
        <v>65</v>
      </c>
      <c r="F91" s="35"/>
      <c r="G91" s="35">
        <v>59</v>
      </c>
    </row>
    <row r="92" spans="1:7" ht="22.5" customHeight="1" x14ac:dyDescent="0.15">
      <c r="A92" s="102"/>
      <c r="B92" s="12" t="s">
        <v>320</v>
      </c>
      <c r="C92" s="12" t="s">
        <v>321</v>
      </c>
      <c r="D92" s="35" t="s">
        <v>325</v>
      </c>
      <c r="E92" s="35">
        <v>65</v>
      </c>
      <c r="F92" s="35"/>
      <c r="G92" s="35">
        <v>64</v>
      </c>
    </row>
    <row r="93" spans="1:7" ht="22.5" customHeight="1" x14ac:dyDescent="0.15">
      <c r="A93" s="102" t="s">
        <v>328</v>
      </c>
      <c r="B93" s="12" t="s">
        <v>317</v>
      </c>
      <c r="C93" s="12" t="s">
        <v>321</v>
      </c>
      <c r="D93" s="12" t="s">
        <v>322</v>
      </c>
      <c r="E93" s="35">
        <v>55</v>
      </c>
      <c r="F93" s="35"/>
      <c r="G93" s="35">
        <v>50</v>
      </c>
    </row>
    <row r="94" spans="1:7" ht="22.5" customHeight="1" x14ac:dyDescent="0.15">
      <c r="A94" s="102"/>
      <c r="B94" s="12" t="s">
        <v>318</v>
      </c>
      <c r="C94" s="12" t="s">
        <v>321</v>
      </c>
      <c r="D94" s="12" t="s">
        <v>323</v>
      </c>
      <c r="E94" s="35">
        <v>55</v>
      </c>
      <c r="F94" s="35"/>
      <c r="G94" s="35">
        <v>48</v>
      </c>
    </row>
    <row r="95" spans="1:7" ht="22.5" customHeight="1" x14ac:dyDescent="0.15">
      <c r="A95" s="102"/>
      <c r="B95" s="12" t="s">
        <v>319</v>
      </c>
      <c r="C95" s="12" t="s">
        <v>321</v>
      </c>
      <c r="D95" s="35" t="s">
        <v>324</v>
      </c>
      <c r="E95" s="35">
        <v>55</v>
      </c>
      <c r="F95" s="35"/>
      <c r="G95" s="35">
        <v>50</v>
      </c>
    </row>
    <row r="96" spans="1:7" ht="22.5" customHeight="1" x14ac:dyDescent="0.15">
      <c r="A96" s="102"/>
      <c r="B96" s="12" t="s">
        <v>320</v>
      </c>
      <c r="C96" s="12" t="s">
        <v>321</v>
      </c>
      <c r="D96" s="35" t="s">
        <v>325</v>
      </c>
      <c r="E96" s="35">
        <v>55</v>
      </c>
      <c r="F96" s="35"/>
      <c r="G96" s="35">
        <v>50</v>
      </c>
    </row>
    <row r="97" spans="1:4" ht="22.5" customHeight="1" x14ac:dyDescent="0.15">
      <c r="A97" s="7" t="s">
        <v>329</v>
      </c>
    </row>
    <row r="98" spans="1:4" ht="22.5" customHeight="1" x14ac:dyDescent="0.15">
      <c r="A98" s="78" t="s">
        <v>330</v>
      </c>
      <c r="B98" s="78"/>
      <c r="C98" s="78"/>
      <c r="D98" s="78"/>
    </row>
    <row r="99" spans="1:4" ht="22.5" customHeight="1" x14ac:dyDescent="0.15">
      <c r="A99" s="12" t="s">
        <v>312</v>
      </c>
      <c r="B99" s="12" t="s">
        <v>313</v>
      </c>
      <c r="C99" s="12" t="s">
        <v>314</v>
      </c>
      <c r="D99" s="12" t="s">
        <v>331</v>
      </c>
    </row>
    <row r="100" spans="1:4" ht="22.5" customHeight="1" x14ac:dyDescent="0.15">
      <c r="A100" s="51" t="s">
        <v>416</v>
      </c>
      <c r="B100" s="51" t="s">
        <v>416</v>
      </c>
      <c r="C100" s="51" t="s">
        <v>416</v>
      </c>
      <c r="D100" s="51" t="s">
        <v>416</v>
      </c>
    </row>
    <row r="101" spans="1:4" ht="22.5" customHeight="1" x14ac:dyDescent="0.15">
      <c r="A101" s="7" t="s">
        <v>332</v>
      </c>
    </row>
    <row r="102" spans="1:4" ht="22.5" customHeight="1" x14ac:dyDescent="0.15">
      <c r="A102" s="78" t="s">
        <v>333</v>
      </c>
      <c r="B102" s="78"/>
      <c r="C102" s="78"/>
      <c r="D102" s="78"/>
    </row>
    <row r="103" spans="1:4" ht="22.5" customHeight="1" x14ac:dyDescent="0.15">
      <c r="A103" s="12" t="s">
        <v>334</v>
      </c>
      <c r="B103" s="12" t="s">
        <v>335</v>
      </c>
      <c r="C103" s="12" t="s">
        <v>336</v>
      </c>
      <c r="D103" s="12" t="s">
        <v>337</v>
      </c>
    </row>
    <row r="104" spans="1:4" ht="22.5" customHeight="1" x14ac:dyDescent="0.15">
      <c r="A104" s="12" t="s">
        <v>339</v>
      </c>
      <c r="B104" s="12">
        <v>4</v>
      </c>
      <c r="C104" s="12">
        <v>4</v>
      </c>
      <c r="D104" s="100" t="s">
        <v>414</v>
      </c>
    </row>
    <row r="105" spans="1:4" ht="22.5" customHeight="1" x14ac:dyDescent="0.15">
      <c r="A105" s="12" t="s">
        <v>338</v>
      </c>
      <c r="B105" s="12">
        <v>1</v>
      </c>
      <c r="C105" s="12">
        <v>1</v>
      </c>
      <c r="D105" s="101"/>
    </row>
    <row r="106" spans="1:4" ht="22.5" customHeight="1" x14ac:dyDescent="0.15">
      <c r="A106" s="7" t="s">
        <v>340</v>
      </c>
    </row>
    <row r="107" spans="1:4" ht="22.5" customHeight="1" x14ac:dyDescent="0.15">
      <c r="A107" s="7" t="s">
        <v>384</v>
      </c>
    </row>
  </sheetData>
  <mergeCells count="66">
    <mergeCell ref="D104:D105"/>
    <mergeCell ref="A88:A92"/>
    <mergeCell ref="A93:A96"/>
    <mergeCell ref="A87:G87"/>
    <mergeCell ref="A98:D98"/>
    <mergeCell ref="A102:D102"/>
    <mergeCell ref="A74:G74"/>
    <mergeCell ref="C76:C81"/>
    <mergeCell ref="D76:D81"/>
    <mergeCell ref="E76:E81"/>
    <mergeCell ref="A83:G83"/>
    <mergeCell ref="I62:I63"/>
    <mergeCell ref="A61:I61"/>
    <mergeCell ref="A71:A72"/>
    <mergeCell ref="B71:E71"/>
    <mergeCell ref="F71:J71"/>
    <mergeCell ref="A70:J70"/>
    <mergeCell ref="A58:G58"/>
    <mergeCell ref="A62:A63"/>
    <mergeCell ref="B62:B63"/>
    <mergeCell ref="C62:C63"/>
    <mergeCell ref="D62:D63"/>
    <mergeCell ref="E62:E63"/>
    <mergeCell ref="F62:F63"/>
    <mergeCell ref="G62:H62"/>
    <mergeCell ref="A13:H13"/>
    <mergeCell ref="A55:A56"/>
    <mergeCell ref="B55:E55"/>
    <mergeCell ref="F55:J55"/>
    <mergeCell ref="A54:J54"/>
    <mergeCell ref="B45:B47"/>
    <mergeCell ref="B48:B49"/>
    <mergeCell ref="A41:A49"/>
    <mergeCell ref="A51:H51"/>
    <mergeCell ref="A15:I15"/>
    <mergeCell ref="A26:I26"/>
    <mergeCell ref="A27:D27"/>
    <mergeCell ref="A39:A40"/>
    <mergeCell ref="B39:B40"/>
    <mergeCell ref="C39:C40"/>
    <mergeCell ref="B21:B23"/>
    <mergeCell ref="D39:D40"/>
    <mergeCell ref="A17:A23"/>
    <mergeCell ref="G41:G49"/>
    <mergeCell ref="H41:H49"/>
    <mergeCell ref="A14:I14"/>
    <mergeCell ref="A38:H38"/>
    <mergeCell ref="C21:C23"/>
    <mergeCell ref="A24:A25"/>
    <mergeCell ref="E39:E40"/>
    <mergeCell ref="F39:F40"/>
    <mergeCell ref="G39:H39"/>
    <mergeCell ref="C24:C25"/>
    <mergeCell ref="B24:B25"/>
    <mergeCell ref="A10:G10"/>
    <mergeCell ref="A1:H1"/>
    <mergeCell ref="A2:H2"/>
    <mergeCell ref="A3:H3"/>
    <mergeCell ref="A4:H4"/>
    <mergeCell ref="A9:H9"/>
    <mergeCell ref="A5:A6"/>
    <mergeCell ref="B5:B6"/>
    <mergeCell ref="C5:C6"/>
    <mergeCell ref="D5:D6"/>
    <mergeCell ref="E5:E6"/>
    <mergeCell ref="F5:H5"/>
  </mergeCells>
  <phoneticPr fontId="1" type="noConversion"/>
  <hyperlinks>
    <hyperlink ref="D104" r:id="rId1"/>
  </hyperlinks>
  <printOptions horizontalCentered="1"/>
  <pageMargins left="0.31496062992125984" right="0.31496062992125984" top="0.35433070866141736" bottom="0.35433070866141736" header="0.31496062992125984" footer="0.31496062992125984"/>
  <pageSetup paperSize="9" scale="82" fitToHeight="4"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2"/>
  <sheetViews>
    <sheetView workbookViewId="0">
      <selection activeCell="C8" sqref="C7:D8"/>
    </sheetView>
  </sheetViews>
  <sheetFormatPr defaultRowHeight="22.5" customHeight="1" x14ac:dyDescent="0.15"/>
  <cols>
    <col min="1" max="1" width="12.875" style="7" customWidth="1"/>
    <col min="2" max="3" width="19.375" style="7" bestFit="1" customWidth="1"/>
    <col min="4" max="4" width="17.375" style="7" customWidth="1"/>
    <col min="5" max="5" width="11.5" style="7" customWidth="1"/>
    <col min="6" max="6" width="13.875" style="7" bestFit="1" customWidth="1"/>
    <col min="7" max="7" width="14.375" style="7" customWidth="1"/>
    <col min="8" max="8" width="14.5" style="7" customWidth="1"/>
    <col min="9" max="9" width="16.125" style="7" bestFit="1" customWidth="1"/>
    <col min="10" max="10" width="11.625" style="7" bestFit="1" customWidth="1"/>
    <col min="11" max="16384" width="9" style="7"/>
  </cols>
  <sheetData>
    <row r="1" spans="1:8" ht="22.5" customHeight="1" x14ac:dyDescent="0.15">
      <c r="A1" s="38" t="s">
        <v>341</v>
      </c>
      <c r="B1" s="38"/>
      <c r="C1" s="38"/>
      <c r="D1" s="38"/>
      <c r="E1" s="38"/>
      <c r="F1" s="38"/>
      <c r="G1" s="38"/>
      <c r="H1" s="38"/>
    </row>
    <row r="2" spans="1:8" ht="22.5" customHeight="1" x14ac:dyDescent="0.15">
      <c r="A2" s="7" t="s">
        <v>342</v>
      </c>
    </row>
    <row r="3" spans="1:8" ht="22.5" customHeight="1" x14ac:dyDescent="0.15">
      <c r="A3" s="78" t="s">
        <v>343</v>
      </c>
      <c r="B3" s="78"/>
      <c r="C3" s="78"/>
      <c r="D3" s="78"/>
    </row>
    <row r="4" spans="1:8" ht="22.5" customHeight="1" x14ac:dyDescent="0.15">
      <c r="A4" s="46" t="s">
        <v>344</v>
      </c>
      <c r="B4" s="46" t="s">
        <v>345</v>
      </c>
      <c r="C4" s="46" t="s">
        <v>346</v>
      </c>
      <c r="D4" s="46" t="s">
        <v>347</v>
      </c>
    </row>
    <row r="5" spans="1:8" ht="22.5" customHeight="1" x14ac:dyDescent="0.15">
      <c r="A5" s="52" t="s">
        <v>415</v>
      </c>
      <c r="B5" s="52" t="s">
        <v>415</v>
      </c>
      <c r="C5" s="52" t="s">
        <v>415</v>
      </c>
      <c r="D5" s="52" t="s">
        <v>415</v>
      </c>
    </row>
    <row r="6" spans="1:8" ht="22.5" customHeight="1" x14ac:dyDescent="0.15">
      <c r="A6" s="52" t="s">
        <v>415</v>
      </c>
      <c r="B6" s="52" t="s">
        <v>415</v>
      </c>
      <c r="C6" s="52" t="s">
        <v>415</v>
      </c>
      <c r="D6" s="52" t="s">
        <v>415</v>
      </c>
    </row>
    <row r="7" spans="1:8" ht="22.5" customHeight="1" x14ac:dyDescent="0.15">
      <c r="A7" s="104" t="s">
        <v>348</v>
      </c>
      <c r="B7" s="104"/>
      <c r="C7" s="52" t="s">
        <v>415</v>
      </c>
      <c r="D7" s="52" t="s">
        <v>415</v>
      </c>
    </row>
    <row r="8" spans="1:8" ht="22.5" customHeight="1" x14ac:dyDescent="0.15">
      <c r="A8" s="105" t="s">
        <v>349</v>
      </c>
      <c r="B8" s="105"/>
      <c r="C8" s="52" t="s">
        <v>415</v>
      </c>
      <c r="D8" s="52" t="s">
        <v>415</v>
      </c>
    </row>
    <row r="9" spans="1:8" ht="22.5" customHeight="1" x14ac:dyDescent="0.15">
      <c r="A9" s="7" t="s">
        <v>353</v>
      </c>
    </row>
    <row r="10" spans="1:8" ht="22.5" customHeight="1" x14ac:dyDescent="0.15">
      <c r="A10" s="7" t="s">
        <v>383</v>
      </c>
    </row>
    <row r="11" spans="1:8" ht="22.5" customHeight="1" x14ac:dyDescent="0.15">
      <c r="A11" s="38" t="s">
        <v>350</v>
      </c>
      <c r="B11" s="38"/>
      <c r="C11" s="38"/>
      <c r="D11" s="38"/>
      <c r="E11" s="38"/>
      <c r="F11" s="38"/>
      <c r="G11" s="38"/>
      <c r="H11" s="38"/>
    </row>
    <row r="12" spans="1:8" ht="22.5" customHeight="1" x14ac:dyDescent="0.15">
      <c r="A12" s="7" t="s">
        <v>351</v>
      </c>
    </row>
    <row r="13" spans="1:8" ht="22.5" customHeight="1" x14ac:dyDescent="0.15">
      <c r="A13" s="78" t="s">
        <v>352</v>
      </c>
      <c r="B13" s="78"/>
      <c r="C13" s="78"/>
      <c r="D13" s="78"/>
      <c r="E13" s="78"/>
      <c r="F13" s="78"/>
      <c r="G13" s="78"/>
    </row>
    <row r="14" spans="1:8" ht="22.5" customHeight="1" x14ac:dyDescent="0.15">
      <c r="A14" s="102" t="s">
        <v>354</v>
      </c>
      <c r="B14" s="102"/>
      <c r="C14" s="102"/>
      <c r="D14" s="75" t="s">
        <v>358</v>
      </c>
      <c r="E14" s="102" t="s">
        <v>359</v>
      </c>
      <c r="F14" s="102"/>
      <c r="G14" s="102"/>
    </row>
    <row r="15" spans="1:8" ht="22.5" customHeight="1" x14ac:dyDescent="0.15">
      <c r="A15" s="43" t="s">
        <v>355</v>
      </c>
      <c r="B15" s="43" t="s">
        <v>356</v>
      </c>
      <c r="C15" s="43" t="s">
        <v>357</v>
      </c>
      <c r="D15" s="75"/>
      <c r="E15" s="42" t="s">
        <v>360</v>
      </c>
      <c r="F15" s="42" t="s">
        <v>361</v>
      </c>
      <c r="G15" s="42" t="s">
        <v>362</v>
      </c>
    </row>
    <row r="16" spans="1:8" ht="61.5" customHeight="1" x14ac:dyDescent="0.15">
      <c r="A16" s="34" t="s">
        <v>363</v>
      </c>
      <c r="B16" s="34" t="s">
        <v>364</v>
      </c>
      <c r="C16" s="12" t="s">
        <v>365</v>
      </c>
      <c r="D16" s="34" t="s">
        <v>368</v>
      </c>
      <c r="E16" s="12" t="s">
        <v>366</v>
      </c>
      <c r="F16" s="12" t="s">
        <v>366</v>
      </c>
      <c r="G16" s="12" t="s">
        <v>366</v>
      </c>
    </row>
    <row r="17" spans="1:7" ht="22.5" customHeight="1" x14ac:dyDescent="0.15">
      <c r="A17" s="99" t="s">
        <v>367</v>
      </c>
      <c r="B17" s="99"/>
      <c r="C17" s="99"/>
      <c r="D17" s="99"/>
      <c r="E17" s="99"/>
      <c r="F17" s="47"/>
      <c r="G17" s="47"/>
    </row>
    <row r="18" spans="1:7" ht="33.75" customHeight="1" x14ac:dyDescent="0.15">
      <c r="A18" s="12" t="s">
        <v>369</v>
      </c>
      <c r="B18" s="12" t="s">
        <v>370</v>
      </c>
      <c r="C18" s="12" t="s">
        <v>371</v>
      </c>
      <c r="D18" s="12" t="s">
        <v>372</v>
      </c>
      <c r="E18" s="12" t="s">
        <v>373</v>
      </c>
    </row>
    <row r="19" spans="1:7" s="40" customFormat="1" ht="33.75" customHeight="1" x14ac:dyDescent="0.15">
      <c r="A19" s="42" t="s">
        <v>379</v>
      </c>
      <c r="B19" s="42" t="s">
        <v>380</v>
      </c>
      <c r="C19" s="12"/>
      <c r="D19" s="12" t="s">
        <v>381</v>
      </c>
      <c r="E19" s="12"/>
    </row>
    <row r="20" spans="1:7" ht="81" x14ac:dyDescent="0.15">
      <c r="A20" s="42" t="s">
        <v>374</v>
      </c>
      <c r="B20" s="42" t="s">
        <v>376</v>
      </c>
      <c r="C20" s="42"/>
      <c r="D20" s="34" t="s">
        <v>378</v>
      </c>
      <c r="E20" s="42"/>
    </row>
    <row r="21" spans="1:7" ht="81" x14ac:dyDescent="0.15">
      <c r="A21" s="42" t="s">
        <v>375</v>
      </c>
      <c r="B21" s="42" t="s">
        <v>377</v>
      </c>
      <c r="C21" s="42"/>
      <c r="D21" s="34" t="s">
        <v>378</v>
      </c>
      <c r="E21" s="42"/>
    </row>
    <row r="22" spans="1:7" ht="22.5" customHeight="1" x14ac:dyDescent="0.15">
      <c r="A22" s="7" t="s">
        <v>382</v>
      </c>
    </row>
    <row r="23" spans="1:7" ht="22.5" customHeight="1" x14ac:dyDescent="0.15">
      <c r="A23" s="7" t="s">
        <v>383</v>
      </c>
    </row>
    <row r="24" spans="1:7" ht="22.5" customHeight="1" x14ac:dyDescent="0.15">
      <c r="A24" s="39" t="s">
        <v>385</v>
      </c>
    </row>
    <row r="25" spans="1:7" ht="22.5" customHeight="1" x14ac:dyDescent="0.15">
      <c r="A25" s="7" t="s">
        <v>386</v>
      </c>
    </row>
    <row r="26" spans="1:7" ht="22.5" customHeight="1" x14ac:dyDescent="0.15">
      <c r="A26" s="78" t="s">
        <v>387</v>
      </c>
      <c r="B26" s="78"/>
      <c r="C26" s="78"/>
      <c r="D26" s="78"/>
      <c r="E26" s="78"/>
      <c r="F26" s="78"/>
      <c r="G26" s="78"/>
    </row>
    <row r="27" spans="1:7" ht="22.5" customHeight="1" x14ac:dyDescent="0.15">
      <c r="A27" s="103" t="s">
        <v>388</v>
      </c>
      <c r="B27" s="103"/>
      <c r="C27" s="103"/>
      <c r="D27" s="103"/>
      <c r="E27" s="103" t="s">
        <v>389</v>
      </c>
      <c r="F27" s="103" t="s">
        <v>390</v>
      </c>
      <c r="G27" s="103"/>
    </row>
    <row r="28" spans="1:7" ht="22.5" customHeight="1" x14ac:dyDescent="0.15">
      <c r="A28" s="33" t="s">
        <v>391</v>
      </c>
      <c r="B28" s="33" t="s">
        <v>392</v>
      </c>
      <c r="C28" s="48" t="s">
        <v>87</v>
      </c>
      <c r="D28" s="48" t="s">
        <v>393</v>
      </c>
      <c r="E28" s="103"/>
      <c r="F28" s="33" t="s">
        <v>394</v>
      </c>
      <c r="G28" s="33" t="s">
        <v>395</v>
      </c>
    </row>
    <row r="29" spans="1:7" ht="22.5" customHeight="1" x14ac:dyDescent="0.15">
      <c r="A29" s="12" t="s">
        <v>366</v>
      </c>
      <c r="B29" s="12" t="s">
        <v>366</v>
      </c>
      <c r="C29" s="12" t="s">
        <v>366</v>
      </c>
      <c r="D29" s="12" t="s">
        <v>366</v>
      </c>
      <c r="E29" s="12" t="s">
        <v>366</v>
      </c>
      <c r="F29" s="12" t="s">
        <v>366</v>
      </c>
      <c r="G29" s="12" t="s">
        <v>366</v>
      </c>
    </row>
    <row r="30" spans="1:7" ht="22.5" customHeight="1" x14ac:dyDescent="0.15">
      <c r="A30" s="99" t="s">
        <v>396</v>
      </c>
      <c r="B30" s="99"/>
      <c r="C30" s="99"/>
      <c r="D30" s="99"/>
      <c r="E30" s="99"/>
      <c r="F30" s="99"/>
      <c r="G30" s="99"/>
    </row>
    <row r="31" spans="1:7" ht="22.5" customHeight="1" x14ac:dyDescent="0.15">
      <c r="A31" s="103" t="s">
        <v>397</v>
      </c>
      <c r="B31" s="103"/>
      <c r="C31" s="103"/>
      <c r="D31" s="103"/>
      <c r="E31" s="103" t="s">
        <v>398</v>
      </c>
      <c r="F31" s="103" t="s">
        <v>390</v>
      </c>
      <c r="G31" s="103"/>
    </row>
    <row r="32" spans="1:7" ht="22.5" customHeight="1" x14ac:dyDescent="0.15">
      <c r="A32" s="33" t="s">
        <v>391</v>
      </c>
      <c r="B32" s="33" t="s">
        <v>399</v>
      </c>
      <c r="C32" s="48" t="s">
        <v>87</v>
      </c>
      <c r="D32" s="48" t="s">
        <v>393</v>
      </c>
      <c r="E32" s="103"/>
      <c r="F32" s="33" t="s">
        <v>394</v>
      </c>
      <c r="G32" s="33" t="s">
        <v>395</v>
      </c>
    </row>
    <row r="33" spans="1:7" ht="22.5" customHeight="1" x14ac:dyDescent="0.15">
      <c r="A33" s="12" t="s">
        <v>366</v>
      </c>
      <c r="B33" s="12" t="s">
        <v>366</v>
      </c>
      <c r="C33" s="12" t="s">
        <v>366</v>
      </c>
      <c r="D33" s="12" t="s">
        <v>366</v>
      </c>
      <c r="E33" s="12" t="s">
        <v>366</v>
      </c>
      <c r="F33" s="12" t="s">
        <v>366</v>
      </c>
      <c r="G33" s="12" t="s">
        <v>366</v>
      </c>
    </row>
    <row r="34" spans="1:7" ht="22.5" customHeight="1" x14ac:dyDescent="0.15">
      <c r="A34" s="7" t="s">
        <v>400</v>
      </c>
    </row>
    <row r="35" spans="1:7" ht="22.5" customHeight="1" x14ac:dyDescent="0.15">
      <c r="A35" s="7" t="s">
        <v>401</v>
      </c>
    </row>
    <row r="36" spans="1:7" ht="22.5" customHeight="1" x14ac:dyDescent="0.15">
      <c r="A36" s="39" t="s">
        <v>402</v>
      </c>
    </row>
    <row r="37" spans="1:7" ht="22.5" customHeight="1" x14ac:dyDescent="0.15">
      <c r="A37" s="7" t="s">
        <v>386</v>
      </c>
    </row>
    <row r="38" spans="1:7" ht="22.5" customHeight="1" x14ac:dyDescent="0.15">
      <c r="A38" s="78" t="s">
        <v>403</v>
      </c>
      <c r="B38" s="78"/>
      <c r="C38" s="78"/>
      <c r="D38" s="78"/>
    </row>
    <row r="39" spans="1:7" ht="22.5" customHeight="1" x14ac:dyDescent="0.15">
      <c r="A39" s="43" t="s">
        <v>404</v>
      </c>
      <c r="B39" s="43" t="s">
        <v>405</v>
      </c>
      <c r="C39" s="43" t="s">
        <v>406</v>
      </c>
      <c r="D39" s="43" t="s">
        <v>407</v>
      </c>
    </row>
    <row r="40" spans="1:7" ht="22.5" customHeight="1" x14ac:dyDescent="0.15">
      <c r="A40" s="43" t="s">
        <v>408</v>
      </c>
      <c r="B40" s="43" t="s">
        <v>408</v>
      </c>
      <c r="C40" s="43" t="s">
        <v>408</v>
      </c>
      <c r="D40" s="43" t="s">
        <v>408</v>
      </c>
    </row>
    <row r="41" spans="1:7" ht="22.5" customHeight="1" x14ac:dyDescent="0.15">
      <c r="A41" s="40" t="s">
        <v>400</v>
      </c>
    </row>
    <row r="42" spans="1:7" ht="22.5" customHeight="1" x14ac:dyDescent="0.15">
      <c r="A42" s="40" t="s">
        <v>401</v>
      </c>
    </row>
  </sheetData>
  <mergeCells count="17">
    <mergeCell ref="A3:D3"/>
    <mergeCell ref="A7:B7"/>
    <mergeCell ref="A8:B8"/>
    <mergeCell ref="E14:G14"/>
    <mergeCell ref="D14:D15"/>
    <mergeCell ref="A14:C14"/>
    <mergeCell ref="A13:G13"/>
    <mergeCell ref="A27:D27"/>
    <mergeCell ref="E27:E28"/>
    <mergeCell ref="F27:G27"/>
    <mergeCell ref="A26:G26"/>
    <mergeCell ref="A17:E17"/>
    <mergeCell ref="A31:D31"/>
    <mergeCell ref="E31:E32"/>
    <mergeCell ref="F31:G31"/>
    <mergeCell ref="A30:G30"/>
    <mergeCell ref="A38:D38"/>
  </mergeCells>
  <phoneticPr fontId="1" type="noConversion"/>
  <printOptions horizontalCentered="1"/>
  <pageMargins left="0.31496062992125984" right="0.31496062992125984" top="0.35433070866141736" bottom="0.35433070866141736" header="0.31496062992125984" footer="0.31496062992125984"/>
  <pageSetup paperSize="9" scale="91" fitToHeight="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封皮</vt:lpstr>
      <vt:lpstr>承诺书</vt:lpstr>
      <vt:lpstr>行政许可</vt:lpstr>
      <vt:lpstr>主要污染物排放和碳排放</vt:lpstr>
      <vt:lpstr>企业基本信息</vt:lpstr>
      <vt:lpstr>企业环境管理信息</vt:lpstr>
      <vt:lpstr>污染物产生治理排放</vt:lpstr>
      <vt:lpstr>碳排放、应急</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2022-04-29T03:15:53Z</dcterms:modified>
</cp:coreProperties>
</file>